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1715" activeTab="0"/>
  </bookViews>
  <sheets>
    <sheet name="Trainingen vanaf voorjaar 2024" sheetId="1" r:id="rId1"/>
    <sheet name="Principes trainingen" sheetId="2" r:id="rId2"/>
    <sheet name="Hartslag- &amp; Trainingszones" sheetId="3" r:id="rId3"/>
    <sheet name="Halve marathon training" sheetId="4" r:id="rId4"/>
    <sheet name="Beschikbaarheid piste" sheetId="5" r:id="rId5"/>
  </sheets>
  <definedNames/>
  <calcPr fullCalcOnLoad="1"/>
</workbook>
</file>

<file path=xl/sharedStrings.xml><?xml version="1.0" encoding="utf-8"?>
<sst xmlns="http://schemas.openxmlformats.org/spreadsheetml/2006/main" count="224" uniqueCount="157">
  <si>
    <t>dag</t>
  </si>
  <si>
    <t>datum</t>
  </si>
  <si>
    <t>zo</t>
  </si>
  <si>
    <t>do</t>
  </si>
  <si>
    <t xml:space="preserve">Di </t>
  </si>
  <si>
    <t>Do</t>
  </si>
  <si>
    <t>Zo</t>
  </si>
  <si>
    <t xml:space="preserve">Sint-Annabos (afspr 10u rond punt, of 10u15 bos):  duurloop </t>
  </si>
  <si>
    <t xml:space="preserve">Buskotje Galgenweellaan / opwarming &amp; pyramideloop 10’- 8’- 6’- 4’   (in de helft omdraaien) rust = 3'  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</si>
  <si>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</si>
  <si>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</si>
  <si>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</si>
  <si>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</si>
  <si>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</si>
  <si>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</si>
  <si>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</si>
  <si>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</si>
  <si>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</si>
  <si>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</si>
  <si>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</si>
  <si>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</si>
  <si>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</si>
  <si>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</si>
  <si>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</si>
  <si>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</si>
  <si>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</si>
  <si>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</si>
  <si>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</si>
  <si>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</si>
  <si>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</si>
  <si>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</si>
  <si>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</si>
  <si>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</si>
  <si>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</si>
  <si>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</si>
  <si>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</si>
  <si>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</si>
  <si>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</si>
  <si>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</si>
  <si>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</si>
  <si>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</si>
  <si>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</si>
  <si>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</si>
  <si>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</si>
  <si>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</si>
  <si>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</si>
  <si>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</si>
  <si>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</si>
  <si>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</si>
  <si>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</si>
  <si>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</si>
  <si>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</si>
  <si>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</si>
  <si>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</si>
  <si>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</si>
  <si>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</si>
  <si>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</si>
  <si>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</si>
  <si>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</si>
  <si>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</si>
  <si>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</si>
  <si>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</si>
  <si>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</si>
  <si>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</si>
  <si>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</si>
  <si>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</si>
  <si>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</si>
  <si>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di</t>
  </si>
  <si>
    <t xml:space="preserve">Vertrekken aan voetgangerstunnel en 8' versnellen richting Plage; vervolgens keren en in 7' terug naar voetgangerstunnel. Na 3' rust tweede keer 15' versnellen </t>
  </si>
  <si>
    <t>Di</t>
  </si>
  <si>
    <t>Opwarmen naar GvA: grote ronde opwarmen en dan drie grote rondes snel met twee keer snel op viaduct per ronde: bommelen naar beneden + klein ronde als rust.</t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</si>
  <si>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</si>
  <si>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</si>
  <si>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</si>
  <si>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</si>
  <si>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</si>
  <si>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</si>
  <si>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</si>
  <si>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</si>
  <si>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</si>
  <si>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t xml:space="preserve">Aan 't Galgenweel drie keer Finse piste over 2.200 m versnellen en verder bommelen rond Galgenweel: drie keer. </t>
  </si>
  <si>
    <t xml:space="preserve">Speelse opwarming in 't Vlietbos o.l.v. Joris + Fartlek Vlietbos over de heuveltjes: 3 keer 10' met 3' rust. Verder uitlopen rond 't Vlietbos.  </t>
  </si>
  <si>
    <t xml:space="preserve">Loop Sint-Annabos met onderweg 14 keer 250 meter versnellen blokje Proes. </t>
  </si>
  <si>
    <r>
      <rPr>
        <b/>
        <u val="single"/>
        <sz val="10"/>
        <color indexed="10"/>
        <rFont val="Arial"/>
        <family val="2"/>
      </rPr>
      <t>Onderlinge afspraak</t>
    </r>
    <r>
      <rPr>
        <b/>
        <sz val="10"/>
        <color indexed="10"/>
        <rFont val="Arial"/>
        <family val="2"/>
      </rPr>
      <t xml:space="preserve">: eens ergens vreemd gaan </t>
    </r>
    <r>
      <rPr>
        <b/>
        <i/>
        <sz val="10"/>
        <color indexed="10"/>
        <rFont val="Arial"/>
        <family val="2"/>
      </rPr>
      <t>lopen</t>
    </r>
    <r>
      <rPr>
        <b/>
        <sz val="10"/>
        <color indexed="10"/>
        <rFont val="Arial"/>
        <family val="2"/>
      </rPr>
      <t xml:space="preserve"> op een zondagmorgen i.p.v. Sint-Annabos…   Bvb polder Kruibeke-Bazel, Dubbelen overzet, enz…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</si>
  <si>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</si>
  <si>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</si>
  <si>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</si>
  <si>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</si>
  <si>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om marathon te lopen in 3u30, of ongeveer 12 km/u =&gt; intervals (bvb. zes X 1000) lopen tegen 14 à 15,5 km/u!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</si>
  <si>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</si>
  <si>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</si>
  <si>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t xml:space="preserve">    Gewenste snelheid v/d intervals (bvb duizenden) is je tempo rond de overslagpols: dit is wat je een uur kan volhouden. Als je bvb een 15 km wedtrijd loopt in een uur, train je tegen 4 min/km. </t>
  </si>
  <si>
    <t>Duurloop Burcht - Plage met tss Sidal t/m einde Galgenweel: twee palen snel &amp; traag afwisselend; idem op Blanchevloerlaan vanaf Chinese Muur t/m GvA</t>
  </si>
  <si>
    <t>Zeven versnellingen tussen Revalidatiecentrum en kerkje Plage, verder uitlopen langs voetgangerstunnel of Burcht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</si>
  <si>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</si>
  <si>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Afwisselingen parkoers duurlopen</t>
  </si>
  <si>
    <t>Duurloop fort van Steendorp &amp; Temse… Met auto's tot Rupelmonde =&gt; Vertrekken rond punt 9u30!</t>
  </si>
  <si>
    <t>Den dubbelen overzet o.l.v. Joris =&gt; duurloop op verplaatsing in potpolder Kruibeke - Bazel. Vertrekken met enkele auto's aan 't rond punt om 9u30!</t>
  </si>
  <si>
    <t xml:space="preserve">Tramlopen: cfr. Joris… </t>
  </si>
  <si>
    <r>
      <t xml:space="preserve">Trailruns kalender: </t>
    </r>
    <r>
      <rPr>
        <b/>
        <sz val="10"/>
        <color indexed="12"/>
        <rFont val="Arial"/>
        <family val="2"/>
      </rPr>
      <t xml:space="preserve">http://www.sportevents.eu/trailrunseries/nl/ </t>
    </r>
  </si>
  <si>
    <t>Bosloop met 10 versnellingen van 350 m over dolemietenpad</t>
  </si>
  <si>
    <t xml:space="preserve">Sint-Annabos duurloop (afspr 10u rond punt, of 10u15 bos).    </t>
  </si>
  <si>
    <t>Fartlek Galgenweel: eerst 5 x lange zijde kleine driehoek snel opwarmen en dan 30' fartlek: 2 zijden grote driehoek snel + los zand &amp; heuvels snel.</t>
  </si>
  <si>
    <t>Of loop in Kallo op grotendeels onverhard parkoers      OF: duurloop Noordkasteel / fort van Bazel &amp; Temse / tramloop Joris?</t>
  </si>
  <si>
    <r>
      <t xml:space="preserve">Sint-Annabos (afspr 10u rond punt, of 10u15 bos):  duurloop     </t>
    </r>
    <r>
      <rPr>
        <b/>
        <sz val="9"/>
        <rFont val="Arial"/>
        <family val="2"/>
      </rPr>
      <t xml:space="preserve">   </t>
    </r>
  </si>
  <si>
    <t xml:space="preserve">10 Miles Waasmunster </t>
  </si>
  <si>
    <t xml:space="preserve">Sint-Annabos (afspr 10u rond punt, of 10u15 bos):  duurloop        </t>
  </si>
  <si>
    <t>Skyline training Galgenweel achter Regatta over verlicht wandelpad: zes keer +/- 900 meter om de zes min starten.</t>
  </si>
  <si>
    <t xml:space="preserve">Zat eind juni? </t>
  </si>
  <si>
    <t>Hartslag- &amp; Trainingszones</t>
  </si>
  <si>
    <t>Vuistregel bepalen max hartslag = 220 - leeftijd, bvb 40 jaar:</t>
  </si>
  <si>
    <t>Nauwkeuriger max hartslag volgens 2 verschillende formules:</t>
  </si>
  <si>
    <t xml:space="preserve">https://www.bergfreunde.nl/maximale-hartslag-calculator/ </t>
  </si>
  <si>
    <t>Deze hartslagzones kunnen gebruikt worden voor bvb Polar Flow settings!</t>
  </si>
  <si>
    <t xml:space="preserve">Max: </t>
  </si>
  <si>
    <t>Hartslag- &amp; Trainingszones:</t>
  </si>
  <si>
    <t>Hartslagen van/tot</t>
  </si>
  <si>
    <t>D0: 50 à 60 %</t>
  </si>
  <si>
    <t>D1: 60 à 70 %</t>
  </si>
  <si>
    <t xml:space="preserve"> =&gt; Vetverbranding</t>
  </si>
  <si>
    <t>D2: 70 à 80 %  (2-3 mmol)</t>
  </si>
  <si>
    <t xml:space="preserve"> =&gt; Uithoudingsvermogen</t>
  </si>
  <si>
    <t>D3: 80 à 90 %  (3-4 mmol)</t>
  </si>
  <si>
    <t xml:space="preserve"> =&gt; Pittig: 'anaerobe zone'</t>
  </si>
  <si>
    <t>Omslagpunt: 90 %</t>
  </si>
  <si>
    <t xml:space="preserve"> =&gt; Anaërobe drempel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</si>
  <si>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</si>
  <si>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</si>
  <si>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</si>
  <si>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</si>
  <si>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</si>
  <si>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r>
      <rPr>
        <u val="single"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</si>
  <si>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</si>
  <si>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 xml:space="preserve">Als je je omslagpunt kent, kun je je hartslagzones nauwkeuriger bepalen: </t>
  </si>
  <si>
    <t>https://www.sportrusten.nl/bereken-mijn-hartslagzones/</t>
  </si>
  <si>
    <r>
      <t xml:space="preserve">Zie voor meer info: </t>
    </r>
    <r>
      <rPr>
        <sz val="10"/>
        <color indexed="12"/>
        <rFont val="Arial Unicode MS"/>
        <family val="2"/>
      </rPr>
      <t>https://www.natuurenbos.be/natuurlopen</t>
    </r>
  </si>
  <si>
    <t>Het agentschap "Natuur en bos" heeft 27 natuurlopen gecreëerd verspreid over het ganse Vlaamse land.</t>
  </si>
  <si>
    <t>Duurloop via Middenvijver,  Sint-Annabos, Plage, Finse piste Galgenweel en via Burchtse Weel terug…</t>
  </si>
  <si>
    <t xml:space="preserve">Zes keer duizend meter langs het Galgenweel over de Finse piste: elke 7 min vertrekken. </t>
  </si>
  <si>
    <t>Heuveltraining stad, via viaduct Burcht, trappen fietserstunnel, viaduct Hoboken en via voetgangerstunnel terug… op viaduct Blancefloerlaan: elke viaduct 2 keer!</t>
  </si>
  <si>
    <t>Pistetraining (afspr blijft 19u30 rond punt, of 19u45 piste): 20 x 200 m versnellen, met telkens ook 200 m rust.</t>
  </si>
  <si>
    <t>Pistetraining (afspr blijft 19u30 rond punt): 12 x 400 m versnellen piste, met telkens 200 m zeer rustig lopen tss versnellingen.</t>
  </si>
  <si>
    <t>Nieuw: iets kortere duurloop o.l.v. Eddy met tussendoor oefeningen voor kracht en lenigheid.</t>
  </si>
  <si>
    <t>Drie lange versnellingen van 2500 m Middenvijver met 3 min rust ertussen. Eerst kort inlopen en nadien sowieso ook uitlopen!</t>
  </si>
  <si>
    <t xml:space="preserve">Geplande trainingen periode februari t/m mei 2023                                                                      </t>
  </si>
  <si>
    <t>Speelse opwarming in 't Vlietbos o.l.v. Joris + Fartlek Vlietbos over de heuveltjes: 3 keer 10' met 3' rust. Verder uitlopen rond 't Vlietbos</t>
  </si>
  <si>
    <r>
      <rPr>
        <b/>
        <sz val="9"/>
        <color indexed="10"/>
        <rFont val="Arial"/>
        <family val="2"/>
      </rPr>
      <t>HEMELVAART</t>
    </r>
    <r>
      <rPr>
        <sz val="9"/>
        <color indexed="10"/>
        <rFont val="Arial"/>
        <family val="2"/>
      </rPr>
      <t xml:space="preserve">  </t>
    </r>
    <r>
      <rPr>
        <sz val="9"/>
        <rFont val="Arial"/>
        <family val="2"/>
      </rPr>
      <t>Duurloop bos zoals op zondagmorgen</t>
    </r>
    <r>
      <rPr>
        <sz val="9"/>
        <color indexed="10"/>
        <rFont val="Arial"/>
        <family val="2"/>
      </rPr>
      <t xml:space="preserve">  </t>
    </r>
  </si>
  <si>
    <r>
      <rPr>
        <b/>
        <sz val="9"/>
        <color indexed="10"/>
        <rFont val="Arial"/>
        <family val="2"/>
      </rPr>
      <t>10 Miles Antwerpen</t>
    </r>
    <r>
      <rPr>
        <sz val="9"/>
        <rFont val="Arial"/>
        <family val="2"/>
      </rPr>
      <t>, of klassieke bosloop op zondagmorgen</t>
    </r>
  </si>
  <si>
    <t>Kortere duurloop o.l.v. Eddy met tussendoor oefeningen voor kracht en lenigheid.</t>
  </si>
  <si>
    <t xml:space="preserve">Pistetraining (afspr blijft 19u30 rond punt, of 19u45 piste): 15 x 300 m versnellen, met telkens 100 m rust. </t>
  </si>
  <si>
    <t xml:space="preserve">Pistetraining (afspr blijft 19u30 rond punt, of 19u45 piste): vier reeksen van 800 m snel - 400 m bommelen - 400 m snel - 400 m bommelen. </t>
  </si>
  <si>
    <t>Achtloop Vredesbos: drie reeksen van twee snelle stukken van 570 en 400 meter en gemeenschappelijk stuk om te bommelen &amp; recupereren + in- en uitlopen</t>
  </si>
  <si>
    <t>Klassieke ronde met 4 versnellingen: 1000 m Galgenweel, 800 m jachthaven, 600 m fietspad en 900 m tot tram terminus. De snelleren lopen rond langs de Molen.</t>
  </si>
  <si>
    <r>
      <rPr>
        <b/>
        <sz val="9"/>
        <color indexed="10"/>
        <rFont val="Arial"/>
        <family val="2"/>
      </rPr>
      <t>PASEN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Sint-Annabos (afspr 10u rond punt, of 10u15 bos):  duurloop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   </t>
    </r>
    <r>
      <rPr>
        <b/>
        <sz val="9"/>
        <color indexed="10"/>
        <rFont val="Arial"/>
        <family val="2"/>
      </rPr>
      <t>LET OP: AANVANG ZOMERUUR!</t>
    </r>
    <r>
      <rPr>
        <sz val="9"/>
        <color indexed="10"/>
        <rFont val="Arial"/>
        <family val="2"/>
      </rPr>
      <t xml:space="preserve">   </t>
    </r>
  </si>
  <si>
    <r>
      <rPr>
        <b/>
        <sz val="9"/>
        <color indexed="10"/>
        <rFont val="Arial"/>
        <family val="2"/>
      </rPr>
      <t>Rivierenland Run &amp; Walk</t>
    </r>
    <r>
      <rPr>
        <sz val="9"/>
        <color indexed="10"/>
        <rFont val="Arial"/>
        <family val="2"/>
      </rPr>
      <t xml:space="preserve"> (Willebroek)</t>
    </r>
    <r>
      <rPr>
        <sz val="9"/>
        <rFont val="Arial"/>
        <family val="2"/>
      </rPr>
      <t xml:space="preserve">. Afstanden: 8, 11, 17 of 23 km. Info: </t>
    </r>
    <r>
      <rPr>
        <sz val="9"/>
        <color indexed="12"/>
        <rFont val="Arial"/>
        <family val="2"/>
      </rPr>
      <t xml:space="preserve">https://www.keeponrunning.be/events/rivierenland-run-walk/  </t>
    </r>
  </si>
  <si>
    <t>Drie lange versnellingen van 2500 m Burchtse Weel ; het gedeelte langs de baan is rustig ter recuperatie</t>
  </si>
  <si>
    <t>Heuveltraining Sint-Annabos op "berg" achteraan: twee reeksen van vijf keer snel op heuvel lopen &amp; rustig af en rond lopen; tussendoor &amp; achteraf groot vierkant uitlopen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</si>
</sst>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dd\-mm\-yy"/>
    <numFmt numFmtId="189" formatCode="d\-mm\-yy"/>
    <numFmt numFmtId="190" formatCode="mmm/yyyy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dd/mm"/>
    <numFmt numFmtId="195" formatCode="&quot;Waar&quot;;&quot;Waar&quot;;&quot;Onwaar&quot;"/>
    <numFmt numFmtId="196" formatCode="[$€-2]\ #.##000_);[Red]\([$€-2]\ #.##000\)"/>
  </numFmts>
  <fonts count="10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3.5"/>
      <color indexed="63"/>
      <name val="SourceSansProLight"/>
      <family val="0"/>
    </font>
    <font>
      <b/>
      <sz val="10"/>
      <color indexed="12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1"/>
      <color rgb="FF0000FF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4" fillId="0" borderId="0" xfId="0" applyFont="1" applyAlignment="1">
      <alignment/>
    </xf>
    <xf numFmtId="0" fontId="84" fillId="0" borderId="0" xfId="0" applyFont="1" applyAlignment="1" quotePrefix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Alignment="1">
      <alignment/>
    </xf>
    <xf numFmtId="0" fontId="14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 quotePrefix="1">
      <alignment/>
    </xf>
    <xf numFmtId="0" fontId="15" fillId="0" borderId="0" xfId="44" applyFont="1" applyAlignment="1" applyProtection="1">
      <alignment/>
      <protection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189" fontId="93" fillId="34" borderId="0" xfId="0" applyNumberFormat="1" applyFont="1" applyFill="1" applyAlignment="1">
      <alignment/>
    </xf>
    <xf numFmtId="0" fontId="93" fillId="34" borderId="0" xfId="0" applyFont="1" applyFill="1" applyAlignment="1">
      <alignment/>
    </xf>
    <xf numFmtId="0" fontId="94" fillId="0" borderId="0" xfId="0" applyFont="1" applyAlignment="1" quotePrefix="1">
      <alignment/>
    </xf>
    <xf numFmtId="0" fontId="95" fillId="0" borderId="0" xfId="0" applyFont="1" applyAlignment="1" quotePrefix="1">
      <alignment/>
    </xf>
    <xf numFmtId="0" fontId="18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3" fillId="0" borderId="10" xfId="0" applyFont="1" applyBorder="1" applyAlignment="1">
      <alignment/>
    </xf>
    <xf numFmtId="189" fontId="96" fillId="0" borderId="10" xfId="0" applyNumberFormat="1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57" applyFont="1" applyBorder="1" applyAlignment="1">
      <alignment wrapText="1"/>
      <protection/>
    </xf>
    <xf numFmtId="0" fontId="1" fillId="35" borderId="10" xfId="0" applyFont="1" applyFill="1" applyBorder="1" applyAlignment="1">
      <alignment horizontal="left" vertical="top" wrapText="1"/>
    </xf>
    <xf numFmtId="0" fontId="1" fillId="0" borderId="10" xfId="56" applyFont="1" applyBorder="1">
      <alignment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0" applyFont="1" applyBorder="1" applyAlignment="1">
      <alignment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2" fillId="0" borderId="0" xfId="44" applyAlignment="1" applyProtection="1">
      <alignment/>
      <protection/>
    </xf>
    <xf numFmtId="0" fontId="99" fillId="34" borderId="11" xfId="0" applyFont="1" applyFill="1" applyBorder="1" applyAlignment="1">
      <alignment/>
    </xf>
    <xf numFmtId="0" fontId="100" fillId="34" borderId="12" xfId="0" applyFont="1" applyFill="1" applyBorder="1" applyAlignment="1">
      <alignment/>
    </xf>
    <xf numFmtId="0" fontId="101" fillId="0" borderId="13" xfId="0" applyFont="1" applyBorder="1" applyAlignment="1">
      <alignment/>
    </xf>
    <xf numFmtId="0" fontId="101" fillId="0" borderId="14" xfId="0" applyFont="1" applyBorder="1" applyAlignment="1">
      <alignment/>
    </xf>
    <xf numFmtId="0" fontId="98" fillId="0" borderId="15" xfId="0" applyFont="1" applyBorder="1" applyAlignment="1">
      <alignment/>
    </xf>
    <xf numFmtId="0" fontId="102" fillId="36" borderId="16" xfId="0" applyFont="1" applyFill="1" applyBorder="1" applyAlignment="1">
      <alignment/>
    </xf>
    <xf numFmtId="1" fontId="102" fillId="36" borderId="0" xfId="0" applyNumberFormat="1" applyFont="1" applyFill="1" applyBorder="1" applyAlignment="1">
      <alignment/>
    </xf>
    <xf numFmtId="1" fontId="102" fillId="36" borderId="17" xfId="0" applyNumberFormat="1" applyFont="1" applyFill="1" applyBorder="1" applyAlignment="1">
      <alignment/>
    </xf>
    <xf numFmtId="0" fontId="98" fillId="0" borderId="0" xfId="0" applyFont="1" applyAlignment="1" quotePrefix="1">
      <alignment/>
    </xf>
    <xf numFmtId="0" fontId="102" fillId="37" borderId="16" xfId="0" applyFont="1" applyFill="1" applyBorder="1" applyAlignment="1">
      <alignment/>
    </xf>
    <xf numFmtId="1" fontId="102" fillId="37" borderId="0" xfId="0" applyNumberFormat="1" applyFont="1" applyFill="1" applyBorder="1" applyAlignment="1">
      <alignment/>
    </xf>
    <xf numFmtId="1" fontId="102" fillId="37" borderId="17" xfId="0" applyNumberFormat="1" applyFont="1" applyFill="1" applyBorder="1" applyAlignment="1">
      <alignment/>
    </xf>
    <xf numFmtId="0" fontId="102" fillId="38" borderId="16" xfId="0" applyFont="1" applyFill="1" applyBorder="1" applyAlignment="1">
      <alignment/>
    </xf>
    <xf numFmtId="1" fontId="102" fillId="38" borderId="0" xfId="0" applyNumberFormat="1" applyFont="1" applyFill="1" applyBorder="1" applyAlignment="1">
      <alignment/>
    </xf>
    <xf numFmtId="1" fontId="102" fillId="38" borderId="17" xfId="0" applyNumberFormat="1" applyFont="1" applyFill="1" applyBorder="1" applyAlignment="1">
      <alignment/>
    </xf>
    <xf numFmtId="0" fontId="102" fillId="39" borderId="16" xfId="0" applyFont="1" applyFill="1" applyBorder="1" applyAlignment="1">
      <alignment/>
    </xf>
    <xf numFmtId="1" fontId="102" fillId="39" borderId="0" xfId="0" applyNumberFormat="1" applyFont="1" applyFill="1" applyBorder="1" applyAlignment="1">
      <alignment/>
    </xf>
    <xf numFmtId="1" fontId="102" fillId="39" borderId="17" xfId="0" applyNumberFormat="1" applyFont="1" applyFill="1" applyBorder="1" applyAlignment="1">
      <alignment/>
    </xf>
    <xf numFmtId="0" fontId="102" fillId="40" borderId="0" xfId="0" applyFont="1" applyFill="1" applyBorder="1" applyAlignment="1">
      <alignment/>
    </xf>
    <xf numFmtId="0" fontId="102" fillId="40" borderId="18" xfId="0" applyFont="1" applyFill="1" applyBorder="1" applyAlignment="1">
      <alignment/>
    </xf>
    <xf numFmtId="0" fontId="103" fillId="41" borderId="19" xfId="0" applyFont="1" applyFill="1" applyBorder="1" applyAlignment="1">
      <alignment/>
    </xf>
    <xf numFmtId="1" fontId="103" fillId="41" borderId="20" xfId="0" applyNumberFormat="1" applyFont="1" applyFill="1" applyBorder="1" applyAlignment="1">
      <alignment/>
    </xf>
    <xf numFmtId="0" fontId="104" fillId="42" borderId="0" xfId="0" applyFont="1" applyFill="1" applyAlignment="1">
      <alignment/>
    </xf>
    <xf numFmtId="0" fontId="0" fillId="42" borderId="0" xfId="0" applyFill="1" applyAlignment="1">
      <alignment/>
    </xf>
    <xf numFmtId="0" fontId="105" fillId="0" borderId="0" xfId="0" applyFont="1" applyAlignment="1">
      <alignment/>
    </xf>
    <xf numFmtId="1" fontId="102" fillId="40" borderId="21" xfId="0" applyNumberFormat="1" applyFont="1" applyFill="1" applyBorder="1" applyAlignment="1">
      <alignment horizontal="left"/>
    </xf>
    <xf numFmtId="0" fontId="26" fillId="0" borderId="0" xfId="44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106" fillId="35" borderId="10" xfId="0" applyFont="1" applyFill="1" applyBorder="1" applyAlignment="1">
      <alignment wrapText="1"/>
    </xf>
    <xf numFmtId="0" fontId="106" fillId="0" borderId="1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0</xdr:rowOff>
    </xdr:from>
    <xdr:to>
      <xdr:col>18</xdr:col>
      <xdr:colOff>104775</xdr:colOff>
      <xdr:row>27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68294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27</xdr:row>
      <xdr:rowOff>114300</xdr:rowOff>
    </xdr:from>
    <xdr:to>
      <xdr:col>18</xdr:col>
      <xdr:colOff>114300</xdr:colOff>
      <xdr:row>46</xdr:row>
      <xdr:rowOff>85725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5219700"/>
          <a:ext cx="684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982575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urenbos.be/natuurlop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rgfreunde.nl/maximale-hartslag-calculator/" TargetMode="External" /><Relationship Id="rId2" Type="http://schemas.openxmlformats.org/officeDocument/2006/relationships/hyperlink" Target="https://www.polar.com/nl/smart-coaching/what-are-heart-rate-zones" TargetMode="External" /><Relationship Id="rId3" Type="http://schemas.openxmlformats.org/officeDocument/2006/relationships/hyperlink" Target="https://www.sportrusten.nl/bereken-mijn-hartslagzones/" TargetMode="External" /><Relationship Id="rId4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Layout" workbookViewId="0" topLeftCell="A1">
      <selection activeCell="C54" sqref="C54"/>
    </sheetView>
  </sheetViews>
  <sheetFormatPr defaultColWidth="9.140625" defaultRowHeight="12.75"/>
  <cols>
    <col min="1" max="1" width="4.28125" style="2" customWidth="1"/>
    <col min="2" max="2" width="8.00390625" style="3" customWidth="1"/>
    <col min="3" max="3" width="125.28125" style="2" customWidth="1"/>
    <col min="4" max="16384" width="9.140625" style="2" customWidth="1"/>
  </cols>
  <sheetData>
    <row r="1" spans="1:3" s="17" customFormat="1" ht="17.25" customHeight="1">
      <c r="A1" s="35" t="s">
        <v>0</v>
      </c>
      <c r="B1" s="36" t="s">
        <v>1</v>
      </c>
      <c r="C1" s="37" t="s">
        <v>144</v>
      </c>
    </row>
    <row r="2" spans="1:3" s="17" customFormat="1" ht="13.5" customHeight="1">
      <c r="A2" s="41" t="s">
        <v>69</v>
      </c>
      <c r="B2" s="42">
        <v>45321</v>
      </c>
      <c r="C2" s="2" t="s">
        <v>152</v>
      </c>
    </row>
    <row r="3" spans="1:3" ht="12.75" customHeight="1">
      <c r="A3" s="41" t="s">
        <v>5</v>
      </c>
      <c r="B3" s="42">
        <f>B2+2</f>
        <v>45323</v>
      </c>
      <c r="C3" s="43" t="s">
        <v>140</v>
      </c>
    </row>
    <row r="4" spans="1:3" ht="12.75">
      <c r="A4" s="38" t="s">
        <v>6</v>
      </c>
      <c r="B4" s="39">
        <f>B3+3</f>
        <v>45326</v>
      </c>
      <c r="C4" s="40" t="s">
        <v>7</v>
      </c>
    </row>
    <row r="5" spans="1:3" ht="12.75">
      <c r="A5" s="41" t="s">
        <v>4</v>
      </c>
      <c r="B5" s="42">
        <f>B4+2</f>
        <v>45328</v>
      </c>
      <c r="C5" s="43" t="s">
        <v>92</v>
      </c>
    </row>
    <row r="6" spans="1:3" ht="12.75">
      <c r="A6" s="41" t="s">
        <v>5</v>
      </c>
      <c r="B6" s="42">
        <f>B5+2</f>
        <v>45330</v>
      </c>
      <c r="C6" s="2" t="s">
        <v>142</v>
      </c>
    </row>
    <row r="7" spans="1:3" ht="12.75">
      <c r="A7" s="38" t="s">
        <v>6</v>
      </c>
      <c r="B7" s="39">
        <f>B6+3</f>
        <v>45333</v>
      </c>
      <c r="C7" s="40" t="s">
        <v>7</v>
      </c>
    </row>
    <row r="8" spans="1:3" ht="12.75" customHeight="1">
      <c r="A8" s="41" t="s">
        <v>4</v>
      </c>
      <c r="B8" s="42">
        <f>B7+2</f>
        <v>45335</v>
      </c>
      <c r="C8" s="43" t="s">
        <v>139</v>
      </c>
    </row>
    <row r="9" spans="1:3" ht="12" customHeight="1">
      <c r="A9" s="41" t="s">
        <v>5</v>
      </c>
      <c r="B9" s="42">
        <f>B8+2</f>
        <v>45337</v>
      </c>
      <c r="C9" s="2" t="s">
        <v>150</v>
      </c>
    </row>
    <row r="10" spans="1:3" ht="13.5" customHeight="1">
      <c r="A10" s="38" t="s">
        <v>6</v>
      </c>
      <c r="B10" s="39">
        <f>B9+3</f>
        <v>45340</v>
      </c>
      <c r="C10" s="45" t="s">
        <v>101</v>
      </c>
    </row>
    <row r="11" spans="1:3" ht="12.75">
      <c r="A11" s="41" t="s">
        <v>4</v>
      </c>
      <c r="B11" s="42">
        <f>B10+2</f>
        <v>45342</v>
      </c>
      <c r="C11" s="46" t="s">
        <v>70</v>
      </c>
    </row>
    <row r="12" spans="1:3" ht="12.75">
      <c r="A12" s="41" t="s">
        <v>5</v>
      </c>
      <c r="B12" s="42">
        <f>B11+2</f>
        <v>45344</v>
      </c>
      <c r="C12" s="46" t="s">
        <v>93</v>
      </c>
    </row>
    <row r="13" spans="1:3" ht="12" customHeight="1">
      <c r="A13" s="38" t="s">
        <v>6</v>
      </c>
      <c r="B13" s="39">
        <f>B12+3</f>
        <v>45347</v>
      </c>
      <c r="C13" s="45" t="s">
        <v>101</v>
      </c>
    </row>
    <row r="14" spans="1:3" ht="12.75" customHeight="1">
      <c r="A14" s="41" t="s">
        <v>4</v>
      </c>
      <c r="B14" s="42">
        <f>B13+2</f>
        <v>45349</v>
      </c>
      <c r="C14" s="43" t="s">
        <v>8</v>
      </c>
    </row>
    <row r="15" spans="1:3" ht="14.25" customHeight="1">
      <c r="A15" s="41" t="s">
        <v>5</v>
      </c>
      <c r="B15" s="42">
        <v>45351</v>
      </c>
      <c r="C15" s="43" t="s">
        <v>149</v>
      </c>
    </row>
    <row r="16" spans="1:3" ht="12.75">
      <c r="A16" s="38" t="s">
        <v>6</v>
      </c>
      <c r="B16" s="39">
        <f>B15+3</f>
        <v>45354</v>
      </c>
      <c r="C16" s="45" t="s">
        <v>101</v>
      </c>
    </row>
    <row r="17" spans="1:3" ht="14.25" customHeight="1">
      <c r="A17" s="41" t="s">
        <v>4</v>
      </c>
      <c r="B17" s="42">
        <f>B16+2</f>
        <v>45356</v>
      </c>
      <c r="C17" s="43" t="s">
        <v>107</v>
      </c>
    </row>
    <row r="18" spans="1:3" ht="13.5" customHeight="1">
      <c r="A18" s="41" t="s">
        <v>5</v>
      </c>
      <c r="B18" s="42">
        <f>B17+2</f>
        <v>45358</v>
      </c>
      <c r="C18" s="46" t="s">
        <v>93</v>
      </c>
    </row>
    <row r="19" spans="1:3" ht="12.75">
      <c r="A19" s="38" t="s">
        <v>6</v>
      </c>
      <c r="B19" s="39">
        <f>B18+3</f>
        <v>45361</v>
      </c>
      <c r="C19" s="45" t="s">
        <v>101</v>
      </c>
    </row>
    <row r="20" spans="1:3" ht="12" customHeight="1">
      <c r="A20" s="41" t="s">
        <v>4</v>
      </c>
      <c r="B20" s="42">
        <f>B19+2</f>
        <v>45363</v>
      </c>
      <c r="C20" s="44" t="s">
        <v>138</v>
      </c>
    </row>
    <row r="21" spans="1:3" ht="12.75">
      <c r="A21" s="41" t="s">
        <v>5</v>
      </c>
      <c r="B21" s="42">
        <f>B20+2</f>
        <v>45365</v>
      </c>
      <c r="C21" s="2" t="s">
        <v>141</v>
      </c>
    </row>
    <row r="22" spans="1:3" ht="12.75">
      <c r="A22" s="38" t="s">
        <v>6</v>
      </c>
      <c r="B22" s="39">
        <f>B21+3</f>
        <v>45368</v>
      </c>
      <c r="C22" s="40" t="s">
        <v>7</v>
      </c>
    </row>
    <row r="23" spans="1:3" ht="15" customHeight="1">
      <c r="A23" s="41" t="s">
        <v>4</v>
      </c>
      <c r="B23" s="42">
        <f>B22+2</f>
        <v>45370</v>
      </c>
      <c r="C23" s="43" t="s">
        <v>92</v>
      </c>
    </row>
    <row r="24" spans="1:3" ht="15" customHeight="1">
      <c r="A24" s="41" t="s">
        <v>5</v>
      </c>
      <c r="B24" s="42">
        <f>B23+2</f>
        <v>45372</v>
      </c>
      <c r="C24" s="2" t="s">
        <v>150</v>
      </c>
    </row>
    <row r="25" spans="1:3" ht="12.75">
      <c r="A25" s="38" t="s">
        <v>6</v>
      </c>
      <c r="B25" s="39">
        <f>B24+3</f>
        <v>45375</v>
      </c>
      <c r="C25" s="40" t="s">
        <v>7</v>
      </c>
    </row>
    <row r="26" spans="1:3" ht="13.5" customHeight="1">
      <c r="A26" s="41" t="s">
        <v>4</v>
      </c>
      <c r="B26" s="42">
        <f>B25+2</f>
        <v>45377</v>
      </c>
      <c r="C26" s="43" t="s">
        <v>68</v>
      </c>
    </row>
    <row r="27" spans="1:3" ht="12.75">
      <c r="A27" s="41" t="s">
        <v>5</v>
      </c>
      <c r="B27" s="42">
        <f>B26+2</f>
        <v>45379</v>
      </c>
      <c r="C27" s="2" t="s">
        <v>107</v>
      </c>
    </row>
    <row r="28" spans="1:3" ht="12.75">
      <c r="A28" s="38" t="s">
        <v>6</v>
      </c>
      <c r="B28" s="39">
        <f>B27+3</f>
        <v>45382</v>
      </c>
      <c r="C28" s="82" t="s">
        <v>153</v>
      </c>
    </row>
    <row r="29" spans="1:3" ht="12.75">
      <c r="A29" s="41" t="s">
        <v>4</v>
      </c>
      <c r="B29" s="42">
        <f>B28+2</f>
        <v>45384</v>
      </c>
      <c r="C29" s="43" t="s">
        <v>155</v>
      </c>
    </row>
    <row r="30" spans="1:3" ht="12.75">
      <c r="A30" s="41" t="s">
        <v>5</v>
      </c>
      <c r="B30" s="42">
        <f>B29+2</f>
        <v>45386</v>
      </c>
      <c r="C30" s="48" t="s">
        <v>81</v>
      </c>
    </row>
    <row r="31" spans="1:3" ht="12.75">
      <c r="A31" s="38" t="s">
        <v>6</v>
      </c>
      <c r="B31" s="39">
        <f>B30+3</f>
        <v>45389</v>
      </c>
      <c r="C31" s="40" t="s">
        <v>7</v>
      </c>
    </row>
    <row r="32" spans="1:3" s="4" customFormat="1" ht="14.25" customHeight="1">
      <c r="A32" s="41" t="s">
        <v>4</v>
      </c>
      <c r="B32" s="42">
        <f>B31+2</f>
        <v>45391</v>
      </c>
      <c r="C32" s="43" t="s">
        <v>102</v>
      </c>
    </row>
    <row r="33" spans="1:3" ht="15" customHeight="1">
      <c r="A33" s="41" t="s">
        <v>5</v>
      </c>
      <c r="B33" s="42">
        <f>B32+2</f>
        <v>45393</v>
      </c>
      <c r="C33" s="41" t="s">
        <v>82</v>
      </c>
    </row>
    <row r="34" spans="1:3" ht="15" customHeight="1">
      <c r="A34" s="38" t="s">
        <v>6</v>
      </c>
      <c r="B34" s="39">
        <f>B33+3</f>
        <v>45396</v>
      </c>
      <c r="C34" s="40" t="s">
        <v>154</v>
      </c>
    </row>
    <row r="35" spans="1:3" ht="12.75">
      <c r="A35" s="41" t="s">
        <v>4</v>
      </c>
      <c r="B35" s="42">
        <f>B34+2</f>
        <v>45398</v>
      </c>
      <c r="C35" s="43" t="s">
        <v>100</v>
      </c>
    </row>
    <row r="36" spans="1:3" ht="12.75">
      <c r="A36" s="41" t="s">
        <v>5</v>
      </c>
      <c r="B36" s="42">
        <f>B35+2</f>
        <v>45400</v>
      </c>
      <c r="C36" s="48" t="s">
        <v>148</v>
      </c>
    </row>
    <row r="37" spans="1:3" ht="12.75">
      <c r="A37" s="38" t="s">
        <v>6</v>
      </c>
      <c r="B37" s="39">
        <f>B36+3</f>
        <v>45403</v>
      </c>
      <c r="C37" s="40" t="s">
        <v>147</v>
      </c>
    </row>
    <row r="38" spans="1:3" ht="12.75">
      <c r="A38" s="41" t="s">
        <v>67</v>
      </c>
      <c r="B38" s="42">
        <f>B37+2</f>
        <v>45405</v>
      </c>
      <c r="C38" s="41" t="s">
        <v>137</v>
      </c>
    </row>
    <row r="39" spans="1:3" ht="12.75">
      <c r="A39" s="41" t="s">
        <v>3</v>
      </c>
      <c r="B39" s="42">
        <f>B38+2</f>
        <v>45407</v>
      </c>
      <c r="C39" s="41" t="s">
        <v>151</v>
      </c>
    </row>
    <row r="40" spans="1:3" ht="14.25" customHeight="1">
      <c r="A40" s="38" t="s">
        <v>6</v>
      </c>
      <c r="B40" s="39">
        <f>B39+3</f>
        <v>45410</v>
      </c>
      <c r="C40" s="40" t="s">
        <v>7</v>
      </c>
    </row>
    <row r="41" spans="1:3" ht="14.25" customHeight="1">
      <c r="A41" s="41" t="s">
        <v>67</v>
      </c>
      <c r="B41" s="42">
        <f>B40+2</f>
        <v>45412</v>
      </c>
      <c r="C41" s="41" t="s">
        <v>80</v>
      </c>
    </row>
    <row r="42" spans="1:3" ht="14.25" customHeight="1">
      <c r="A42" s="41" t="s">
        <v>3</v>
      </c>
      <c r="B42" s="42">
        <f>B41+2</f>
        <v>45414</v>
      </c>
      <c r="C42" s="43" t="s">
        <v>100</v>
      </c>
    </row>
    <row r="43" spans="1:3" ht="12.75">
      <c r="A43" s="38" t="s">
        <v>6</v>
      </c>
      <c r="B43" s="39">
        <f>B42+3</f>
        <v>45417</v>
      </c>
      <c r="C43" s="40" t="s">
        <v>7</v>
      </c>
    </row>
    <row r="44" spans="1:3" ht="14.25" customHeight="1">
      <c r="A44" s="41" t="s">
        <v>67</v>
      </c>
      <c r="B44" s="42">
        <f>B43+2</f>
        <v>45419</v>
      </c>
      <c r="C44" s="47" t="s">
        <v>143</v>
      </c>
    </row>
    <row r="45" spans="1:3" ht="14.25" customHeight="1">
      <c r="A45" s="41" t="s">
        <v>3</v>
      </c>
      <c r="B45" s="42">
        <f>B44+2</f>
        <v>45421</v>
      </c>
      <c r="C45" s="83" t="s">
        <v>146</v>
      </c>
    </row>
    <row r="46" spans="1:3" ht="12.75">
      <c r="A46" s="38" t="s">
        <v>6</v>
      </c>
      <c r="B46" s="39">
        <f>B45+3</f>
        <v>45424</v>
      </c>
      <c r="C46" s="40" t="s">
        <v>7</v>
      </c>
    </row>
    <row r="47" spans="1:3" ht="14.25" customHeight="1">
      <c r="A47" s="41" t="s">
        <v>67</v>
      </c>
      <c r="B47" s="42">
        <f>B46+2</f>
        <v>45426</v>
      </c>
      <c r="C47" s="43" t="s">
        <v>102</v>
      </c>
    </row>
    <row r="48" spans="1:3" ht="13.5" customHeight="1">
      <c r="A48" s="41" t="s">
        <v>3</v>
      </c>
      <c r="B48" s="42">
        <f>B47+2</f>
        <v>45428</v>
      </c>
      <c r="C48" s="41" t="s">
        <v>156</v>
      </c>
    </row>
    <row r="49" spans="1:3" ht="12.75">
      <c r="A49" s="38" t="s">
        <v>2</v>
      </c>
      <c r="B49" s="39">
        <f>B48+3</f>
        <v>45431</v>
      </c>
      <c r="C49" s="40" t="s">
        <v>104</v>
      </c>
    </row>
    <row r="50" spans="1:3" ht="14.25" customHeight="1">
      <c r="A50" s="41" t="s">
        <v>69</v>
      </c>
      <c r="B50" s="42">
        <f>B49+2</f>
        <v>45433</v>
      </c>
      <c r="C50" s="41" t="s">
        <v>137</v>
      </c>
    </row>
    <row r="51" spans="1:3" ht="12.75">
      <c r="A51" s="41" t="s">
        <v>3</v>
      </c>
      <c r="B51" s="42">
        <f>B50+2</f>
        <v>45435</v>
      </c>
      <c r="C51" s="41" t="s">
        <v>145</v>
      </c>
    </row>
    <row r="52" spans="1:3" ht="12.75">
      <c r="A52" s="38" t="s">
        <v>6</v>
      </c>
      <c r="B52" s="39">
        <f>B51+3</f>
        <v>45438</v>
      </c>
      <c r="C52" s="40" t="s">
        <v>106</v>
      </c>
    </row>
    <row r="53" spans="1:3" ht="12.75">
      <c r="A53" s="41" t="s">
        <v>69</v>
      </c>
      <c r="B53" s="42">
        <f>B52+2</f>
        <v>45440</v>
      </c>
      <c r="C53" s="43" t="s">
        <v>100</v>
      </c>
    </row>
    <row r="54" spans="1:3" ht="12.75">
      <c r="A54" s="41" t="s">
        <v>3</v>
      </c>
      <c r="B54" s="42">
        <f>B53+2</f>
        <v>45442</v>
      </c>
      <c r="C54" s="41" t="s">
        <v>151</v>
      </c>
    </row>
    <row r="55" spans="1:3" ht="12.75">
      <c r="A55" s="38" t="s">
        <v>6</v>
      </c>
      <c r="B55" s="39">
        <f>B54+3</f>
        <v>45445</v>
      </c>
      <c r="C55" s="40" t="s">
        <v>106</v>
      </c>
    </row>
    <row r="56" ht="12.75"/>
    <row r="57" spans="1:3" ht="12">
      <c r="A57" s="4" t="s">
        <v>108</v>
      </c>
      <c r="C57" s="4" t="s">
        <v>105</v>
      </c>
    </row>
    <row r="58" ht="12.75">
      <c r="C58" s="32" t="s">
        <v>94</v>
      </c>
    </row>
    <row r="59" ht="12.75">
      <c r="C59" s="32" t="s">
        <v>99</v>
      </c>
    </row>
    <row r="60" ht="12.75">
      <c r="C60" s="33"/>
    </row>
    <row r="61" spans="2:3" ht="12.75">
      <c r="B61" s="28" t="s">
        <v>83</v>
      </c>
      <c r="C61" s="29"/>
    </row>
    <row r="62" ht="12.75">
      <c r="C62" s="28" t="s">
        <v>103</v>
      </c>
    </row>
    <row r="63" ht="12.75">
      <c r="C63" s="33"/>
    </row>
    <row r="64" ht="12.75">
      <c r="C64" s="34" t="s">
        <v>95</v>
      </c>
    </row>
    <row r="65" ht="12">
      <c r="C65" s="2" t="s">
        <v>96</v>
      </c>
    </row>
    <row r="66" ht="12">
      <c r="C66" s="2" t="s">
        <v>97</v>
      </c>
    </row>
    <row r="67" ht="12">
      <c r="C67" s="2" t="s">
        <v>98</v>
      </c>
    </row>
    <row r="69" ht="12.75">
      <c r="C69" s="81" t="s">
        <v>136</v>
      </c>
    </row>
    <row r="70" ht="12.75">
      <c r="C70" s="81" t="s">
        <v>135</v>
      </c>
    </row>
  </sheetData>
  <sheetProtection/>
  <hyperlinks>
    <hyperlink ref="C70" r:id="rId1" display="https://www.natuurenbos.be/natuurlopen"/>
  </hyperlinks>
  <printOptions/>
  <pageMargins left="0.35833333333333334" right="0.25" top="0.75" bottom="0.75" header="0.3" footer="0.3"/>
  <pageSetup horizontalDpi="600" verticalDpi="600" orientation="landscape" paperSize="9" r:id="rId2"/>
  <headerFooter alignWithMargins="0">
    <oddHeader>&amp;LTrainingsprogramma ZWAT afstandslopers
&amp;C- Trainingen voorjaar 2024 -
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0.25">
      <c r="A1" s="9" t="s">
        <v>9</v>
      </c>
      <c r="B1" s="10"/>
      <c r="C1" s="10"/>
      <c r="D1" s="10"/>
      <c r="E1" s="10"/>
      <c r="F1" s="10"/>
      <c r="G1" s="10"/>
      <c r="H1" s="10"/>
    </row>
    <row r="3" ht="12.75">
      <c r="A3" s="5" t="s">
        <v>17</v>
      </c>
    </row>
    <row r="4" ht="12.75">
      <c r="A4" s="6" t="s">
        <v>12</v>
      </c>
    </row>
    <row r="5" ht="12.75">
      <c r="A5" s="6" t="s">
        <v>13</v>
      </c>
    </row>
    <row r="6" ht="12.75">
      <c r="A6" s="6" t="s">
        <v>84</v>
      </c>
    </row>
    <row r="7" ht="12.75">
      <c r="A7" s="6" t="s">
        <v>90</v>
      </c>
    </row>
    <row r="9" ht="12.75">
      <c r="A9" s="5" t="s">
        <v>18</v>
      </c>
    </row>
    <row r="10" ht="12.75">
      <c r="A10" t="s">
        <v>14</v>
      </c>
    </row>
    <row r="11" ht="12.75">
      <c r="A11" s="6" t="s">
        <v>15</v>
      </c>
    </row>
    <row r="13" ht="12.75">
      <c r="A13" s="5" t="s">
        <v>46</v>
      </c>
    </row>
    <row r="14" ht="12.75">
      <c r="B14" t="s">
        <v>10</v>
      </c>
    </row>
    <row r="15" ht="12.75">
      <c r="B15" t="s">
        <v>58</v>
      </c>
    </row>
    <row r="16" ht="12.75">
      <c r="A16" s="6" t="s">
        <v>87</v>
      </c>
    </row>
    <row r="17" ht="14.25">
      <c r="A17" s="31" t="s">
        <v>91</v>
      </c>
    </row>
    <row r="18" ht="13.5" customHeight="1">
      <c r="A18" s="6" t="s">
        <v>86</v>
      </c>
    </row>
    <row r="20" ht="12.75">
      <c r="A20" s="5" t="s">
        <v>43</v>
      </c>
    </row>
    <row r="22" ht="12.75">
      <c r="A22" s="5" t="s">
        <v>44</v>
      </c>
    </row>
    <row r="23" ht="12.75">
      <c r="A23" s="6" t="s">
        <v>61</v>
      </c>
    </row>
    <row r="24" ht="12.75">
      <c r="A24" s="21" t="s">
        <v>42</v>
      </c>
    </row>
    <row r="26" ht="12.75">
      <c r="A26" s="5" t="s">
        <v>45</v>
      </c>
    </row>
    <row r="28" ht="12.75">
      <c r="A28" t="s">
        <v>11</v>
      </c>
    </row>
    <row r="30" ht="12.75">
      <c r="A30" s="5" t="s">
        <v>19</v>
      </c>
    </row>
    <row r="32" ht="12.75">
      <c r="A32" s="5" t="s">
        <v>20</v>
      </c>
    </row>
    <row r="33" ht="12.75">
      <c r="A33" s="6" t="s">
        <v>16</v>
      </c>
    </row>
    <row r="35" spans="1:21" ht="15">
      <c r="A35" s="7" t="s">
        <v>62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>
      <c r="A36" s="8" t="s">
        <v>63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30.00390625" style="0" customWidth="1"/>
    <col min="3" max="3" width="10.28125" style="0" customWidth="1"/>
    <col min="7" max="7" width="3.00390625" style="0" customWidth="1"/>
  </cols>
  <sheetData>
    <row r="1" spans="1:6" ht="18.75">
      <c r="A1" s="49" t="s">
        <v>109</v>
      </c>
      <c r="B1" s="50"/>
      <c r="C1" s="50"/>
      <c r="D1" s="50"/>
      <c r="E1" s="50"/>
      <c r="F1" s="50"/>
    </row>
    <row r="2" spans="1:6" ht="15.75">
      <c r="A2" s="50" t="s">
        <v>110</v>
      </c>
      <c r="B2" s="50"/>
      <c r="C2" s="50"/>
      <c r="D2" s="50"/>
      <c r="E2" s="50">
        <v>180</v>
      </c>
      <c r="F2" s="50"/>
    </row>
    <row r="3" spans="1:6" ht="15.75">
      <c r="A3" s="50" t="s">
        <v>111</v>
      </c>
      <c r="B3" s="50"/>
      <c r="C3" s="50"/>
      <c r="D3" s="50"/>
      <c r="E3" s="50">
        <f>(179+183)/2</f>
        <v>181</v>
      </c>
      <c r="F3" s="50"/>
    </row>
    <row r="4" spans="1:6" ht="15.75">
      <c r="A4" s="51" t="s">
        <v>131</v>
      </c>
      <c r="C4" s="50"/>
      <c r="D4" s="50"/>
      <c r="E4" s="50"/>
      <c r="F4" s="50"/>
    </row>
    <row r="5" spans="1:6" ht="15.75">
      <c r="A5" s="79" t="s">
        <v>112</v>
      </c>
      <c r="B5" s="52"/>
      <c r="C5" s="50"/>
      <c r="D5" s="50"/>
      <c r="E5" s="50"/>
      <c r="F5" s="50"/>
    </row>
    <row r="6" spans="1:6" ht="16.5" thickBot="1">
      <c r="A6" s="50" t="s">
        <v>113</v>
      </c>
      <c r="B6" s="50"/>
      <c r="C6" s="50"/>
      <c r="D6" s="50"/>
      <c r="E6" s="50"/>
      <c r="F6" s="50"/>
    </row>
    <row r="7" spans="1:6" ht="16.5" thickBot="1">
      <c r="A7" s="50"/>
      <c r="B7" s="50"/>
      <c r="C7" s="50"/>
      <c r="D7" s="53" t="s">
        <v>114</v>
      </c>
      <c r="E7" s="54">
        <v>181</v>
      </c>
      <c r="F7" s="50"/>
    </row>
    <row r="8" spans="1:6" ht="15.75">
      <c r="A8" s="55" t="s">
        <v>115</v>
      </c>
      <c r="B8" s="56" t="s">
        <v>116</v>
      </c>
      <c r="C8" s="57"/>
      <c r="D8" s="50"/>
      <c r="E8" s="50"/>
      <c r="F8" s="50"/>
    </row>
    <row r="9" spans="1:6" ht="15.75">
      <c r="A9" s="58" t="s">
        <v>117</v>
      </c>
      <c r="B9" s="59">
        <f>$E$7*0.5</f>
        <v>90.5</v>
      </c>
      <c r="C9" s="60">
        <f>($E$7*0.6)-1</f>
        <v>107.6</v>
      </c>
      <c r="D9" s="61" t="s">
        <v>132</v>
      </c>
      <c r="E9" s="50"/>
      <c r="F9" s="50"/>
    </row>
    <row r="10" spans="1:6" ht="15.75">
      <c r="A10" s="62" t="s">
        <v>118</v>
      </c>
      <c r="B10" s="63">
        <f>$E$7*0.6</f>
        <v>108.6</v>
      </c>
      <c r="C10" s="64">
        <f>($E$7*0.7)-1</f>
        <v>125.69999999999999</v>
      </c>
      <c r="D10" s="61" t="s">
        <v>119</v>
      </c>
      <c r="E10" s="50"/>
      <c r="F10" s="50"/>
    </row>
    <row r="11" spans="1:6" ht="15.75">
      <c r="A11" s="65" t="s">
        <v>120</v>
      </c>
      <c r="B11" s="66">
        <f>$E$7*0.7</f>
        <v>126.69999999999999</v>
      </c>
      <c r="C11" s="67">
        <f>($E$7*0.8)-1</f>
        <v>143.8</v>
      </c>
      <c r="D11" s="61" t="s">
        <v>121</v>
      </c>
      <c r="E11" s="50"/>
      <c r="F11" s="50"/>
    </row>
    <row r="12" spans="1:6" ht="15.75">
      <c r="A12" s="68" t="s">
        <v>122</v>
      </c>
      <c r="B12" s="69">
        <f>$E$7*0.8</f>
        <v>144.8</v>
      </c>
      <c r="C12" s="70">
        <f>($E$7*0.9)-1</f>
        <v>161.9</v>
      </c>
      <c r="D12" s="61" t="s">
        <v>123</v>
      </c>
      <c r="E12" s="50"/>
      <c r="F12" s="50"/>
    </row>
    <row r="13" spans="1:6" ht="15.75">
      <c r="A13" s="71" t="s">
        <v>124</v>
      </c>
      <c r="B13" s="72"/>
      <c r="C13" s="78">
        <f>$E$7*0.9</f>
        <v>162.9</v>
      </c>
      <c r="D13" s="61" t="s">
        <v>125</v>
      </c>
      <c r="E13" s="50"/>
      <c r="F13" s="50"/>
    </row>
    <row r="14" spans="1:6" ht="16.5" thickBot="1">
      <c r="A14" s="73" t="s">
        <v>126</v>
      </c>
      <c r="B14" s="74">
        <f>C13</f>
        <v>162.9</v>
      </c>
      <c r="C14" s="74"/>
      <c r="D14" s="50"/>
      <c r="E14" s="50"/>
      <c r="F14" s="50"/>
    </row>
    <row r="16" spans="1:6" ht="15.75">
      <c r="A16" s="75" t="s">
        <v>127</v>
      </c>
      <c r="B16" s="76"/>
      <c r="C16" s="76"/>
      <c r="D16" s="76"/>
      <c r="E16" s="76"/>
      <c r="F16" s="76"/>
    </row>
    <row r="17" spans="1:6" ht="15.75">
      <c r="A17" s="75" t="s">
        <v>128</v>
      </c>
      <c r="B17" s="76"/>
      <c r="C17" s="76"/>
      <c r="D17" s="76"/>
      <c r="E17" s="76"/>
      <c r="F17" s="76"/>
    </row>
    <row r="20" spans="1:2" ht="15">
      <c r="A20" s="80" t="s">
        <v>133</v>
      </c>
      <c r="B20" s="52"/>
    </row>
    <row r="21" ht="12.75">
      <c r="A21" s="79" t="s">
        <v>134</v>
      </c>
    </row>
    <row r="24" ht="15">
      <c r="A24" s="77" t="s">
        <v>129</v>
      </c>
    </row>
    <row r="25" ht="12.75">
      <c r="A25" s="79" t="s">
        <v>130</v>
      </c>
    </row>
  </sheetData>
  <sheetProtection/>
  <hyperlinks>
    <hyperlink ref="A5" r:id="rId1" display="https://www.bergfreunde.nl/maximale-hartslag-calculator/ "/>
    <hyperlink ref="A25" r:id="rId2" display="https://www.polar.com/nl/smart-coaching/what-are-heart-rate-zones"/>
    <hyperlink ref="A21" r:id="rId3" display="https://www.sportrusten.nl/bereken-mijn-hartslagzones/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3.25">
      <c r="A1" s="16" t="s">
        <v>72</v>
      </c>
      <c r="B1" s="9"/>
      <c r="C1" s="9"/>
      <c r="D1" s="9"/>
      <c r="E1" s="9"/>
    </row>
    <row r="2" s="11" customFormat="1" ht="18"/>
    <row r="3" s="11" customFormat="1" ht="18">
      <c r="A3" s="11" t="s">
        <v>73</v>
      </c>
    </row>
    <row r="4" s="11" customFormat="1" ht="18">
      <c r="A4" s="12" t="s">
        <v>74</v>
      </c>
    </row>
    <row r="5" s="11" customFormat="1" ht="18"/>
    <row r="6" s="11" customFormat="1" ht="18">
      <c r="A6" s="11" t="s">
        <v>38</v>
      </c>
    </row>
    <row r="7" s="11" customFormat="1" ht="18">
      <c r="A7" s="12" t="s">
        <v>25</v>
      </c>
    </row>
    <row r="8" s="11" customFormat="1" ht="18"/>
    <row r="9" s="11" customFormat="1" ht="18">
      <c r="A9" s="11" t="s">
        <v>89</v>
      </c>
    </row>
    <row r="10" s="11" customFormat="1" ht="18">
      <c r="A10" s="12" t="s">
        <v>22</v>
      </c>
    </row>
    <row r="11" s="11" customFormat="1" ht="18">
      <c r="A11" s="12" t="s">
        <v>26</v>
      </c>
    </row>
    <row r="12" s="11" customFormat="1" ht="18.75">
      <c r="A12" s="30" t="s">
        <v>88</v>
      </c>
    </row>
    <row r="13" s="11" customFormat="1" ht="18"/>
    <row r="14" s="11" customFormat="1" ht="18">
      <c r="A14" s="11" t="s">
        <v>21</v>
      </c>
    </row>
    <row r="15" s="11" customFormat="1" ht="18">
      <c r="A15" s="12" t="s">
        <v>23</v>
      </c>
    </row>
    <row r="16" s="11" customFormat="1" ht="18"/>
    <row r="17" s="11" customFormat="1" ht="18">
      <c r="A17" s="11" t="s">
        <v>24</v>
      </c>
    </row>
    <row r="18" s="11" customFormat="1" ht="18">
      <c r="A18" s="12" t="s">
        <v>27</v>
      </c>
    </row>
    <row r="19" s="11" customFormat="1" ht="18"/>
    <row r="20" s="11" customFormat="1" ht="18">
      <c r="A20" s="11" t="s">
        <v>30</v>
      </c>
    </row>
    <row r="21" s="11" customFormat="1" ht="18.75">
      <c r="A21" s="15" t="s">
        <v>28</v>
      </c>
    </row>
    <row r="22" s="11" customFormat="1" ht="18"/>
    <row r="23" s="11" customFormat="1" ht="18">
      <c r="A23" s="14" t="s">
        <v>29</v>
      </c>
    </row>
    <row r="24" s="11" customFormat="1" ht="18">
      <c r="A24" s="14"/>
    </row>
    <row r="25" s="11" customFormat="1" ht="18">
      <c r="A25" s="11" t="s">
        <v>49</v>
      </c>
    </row>
    <row r="26" s="11" customFormat="1" ht="18">
      <c r="A26" s="11" t="s">
        <v>39</v>
      </c>
    </row>
    <row r="27" s="11" customFormat="1" ht="18">
      <c r="A27" s="11" t="s">
        <v>71</v>
      </c>
    </row>
    <row r="28" s="11" customFormat="1" ht="18"/>
    <row r="29" s="11" customFormat="1" ht="18">
      <c r="A29" s="11" t="s">
        <v>41</v>
      </c>
    </row>
    <row r="30" s="11" customFormat="1" ht="18">
      <c r="A30" s="11" t="s">
        <v>40</v>
      </c>
    </row>
    <row r="31" s="11" customFormat="1" ht="18">
      <c r="A31" s="11" t="s">
        <v>59</v>
      </c>
    </row>
    <row r="32" spans="1:24" s="11" customFormat="1" ht="18">
      <c r="A32" s="11" t="s">
        <v>60</v>
      </c>
      <c r="X32" s="18"/>
    </row>
    <row r="33" spans="1:23" s="18" customFormat="1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8" customFormat="1" ht="20.25">
      <c r="A34" s="19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4" s="18" customFormat="1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3" s="11" customFormat="1" ht="20.25">
      <c r="A36" s="20" t="s">
        <v>34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11" customFormat="1" ht="18">
      <c r="A37" s="18"/>
      <c r="B37" s="12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1" customFormat="1" ht="18">
      <c r="A38" s="18"/>
      <c r="B38" s="12" t="s">
        <v>35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="11" customFormat="1" ht="18.75">
      <c r="A39" s="13" t="s">
        <v>32</v>
      </c>
    </row>
    <row r="40" s="11" customFormat="1" ht="18.75">
      <c r="A40" s="13" t="s">
        <v>36</v>
      </c>
    </row>
    <row r="41" s="11" customFormat="1" ht="18.75">
      <c r="A41" s="13" t="s">
        <v>37</v>
      </c>
    </row>
    <row r="42" s="11" customFormat="1" ht="18">
      <c r="X42"/>
    </row>
    <row r="43" spans="1:23" ht="18">
      <c r="A43" s="23" t="s">
        <v>50</v>
      </c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23" t="s">
        <v>48</v>
      </c>
      <c r="M43" s="22" t="s">
        <v>47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">
      <c r="A44" s="23"/>
      <c r="B44" s="23"/>
      <c r="C44" s="23"/>
      <c r="D44" s="23"/>
      <c r="E44" s="23"/>
      <c r="F44" s="23"/>
      <c r="G44" s="23"/>
      <c r="H44" s="23"/>
      <c r="I44" s="23"/>
      <c r="J44" s="11"/>
      <c r="K44" s="11"/>
      <c r="L44" s="11" t="s">
        <v>66</v>
      </c>
      <c r="R44" s="11"/>
      <c r="S44" s="11"/>
      <c r="T44" s="11"/>
      <c r="U44" s="11"/>
      <c r="V44" s="11"/>
      <c r="W44" s="11"/>
    </row>
    <row r="45" spans="1:23" ht="20.25">
      <c r="A45" s="19" t="s">
        <v>56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2.75"/>
    <row r="47" ht="18.75">
      <c r="A47" s="13" t="s">
        <v>51</v>
      </c>
    </row>
    <row r="48" ht="18.75">
      <c r="A48" s="13" t="s">
        <v>64</v>
      </c>
    </row>
    <row r="49" ht="18.75">
      <c r="A49" s="13" t="s">
        <v>52</v>
      </c>
    </row>
    <row r="50" ht="18.75">
      <c r="A50" s="13" t="s">
        <v>55</v>
      </c>
    </row>
    <row r="51" ht="18.75">
      <c r="A51" s="13" t="s">
        <v>54</v>
      </c>
    </row>
    <row r="52" ht="18.75">
      <c r="A52" s="13" t="s">
        <v>53</v>
      </c>
    </row>
    <row r="53" ht="18.75">
      <c r="A53" s="13" t="s">
        <v>57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1" t="s">
        <v>65</v>
      </c>
    </row>
    <row r="83" ht="12.75"/>
    <row r="84" ht="12.75"/>
    <row r="85" spans="1:16" ht="12.75">
      <c r="A85" s="1"/>
      <c r="P85" t="s">
        <v>85</v>
      </c>
    </row>
    <row r="86" ht="18.75">
      <c r="A86" s="13"/>
    </row>
    <row r="87" ht="18.75">
      <c r="A87" s="13"/>
    </row>
    <row r="88" ht="18.75">
      <c r="A88" s="1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24" t="s">
        <v>75</v>
      </c>
    </row>
    <row r="3" ht="12.75">
      <c r="A3" s="25"/>
    </row>
    <row r="4" ht="12.75">
      <c r="A4" s="24" t="s">
        <v>76</v>
      </c>
    </row>
    <row r="5" ht="12.75">
      <c r="A5" s="24" t="s">
        <v>77</v>
      </c>
    </row>
    <row r="6" ht="12.75">
      <c r="A6" s="24" t="s">
        <v>78</v>
      </c>
    </row>
    <row r="7" ht="12.75">
      <c r="A7" s="26"/>
    </row>
    <row r="8" ht="12.75">
      <c r="A8" s="27" t="s">
        <v>79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 Hove</dc:creator>
  <cp:keywords>Planning trainingen afstandslopers ZWAT</cp:keywords>
  <dc:description/>
  <cp:lastModifiedBy>frederik.vanhove@freebel.net</cp:lastModifiedBy>
  <cp:lastPrinted>2023-01-30T13:36:13Z</cp:lastPrinted>
  <dcterms:created xsi:type="dcterms:W3CDTF">2004-12-09T08:44:56Z</dcterms:created>
  <dcterms:modified xsi:type="dcterms:W3CDTF">2024-01-19T16:10:28Z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