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Trainingen zomer 2021" sheetId="1" r:id="rId1"/>
    <sheet name="Principes trainingen" sheetId="2" r:id="rId2"/>
    <sheet name="Hartslag- &amp; Trainingszones" sheetId="3" r:id="rId3"/>
    <sheet name="Halve marathon training" sheetId="4" r:id="rId4"/>
    <sheet name="Beschikbaarheid piste" sheetId="5" r:id="rId5"/>
  </sheets>
  <definedNames/>
  <calcPr fullCalcOnLoad="1"/>
</workbook>
</file>

<file path=xl/sharedStrings.xml><?xml version="1.0" encoding="utf-8"?>
<sst xmlns="http://schemas.openxmlformats.org/spreadsheetml/2006/main" count="221" uniqueCount="141">
  <si>
    <t>dag</t>
  </si>
  <si>
    <t>datum</t>
  </si>
  <si>
    <t>do</t>
  </si>
  <si>
    <t xml:space="preserve">Di </t>
  </si>
  <si>
    <t>Do</t>
  </si>
  <si>
    <t>Zo</t>
  </si>
  <si>
    <t>Belangrijke principes waarop onze trainingen gebaseerd zijn</t>
  </si>
  <si>
    <t xml:space="preserve">· Op dinsdag bij voorkeur in totaal 6.000 meter versnellen: 6 X 1.000; of 4 X 1.500; of 3 X 2.000; of 2 X 3.000. </t>
  </si>
  <si>
    <t>7. Geen zware trainingen kort vóór en na wedstrijden: # wedstr.km/2 = # dagen rustig trainen na de wedstrijd!</t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</si>
  <si>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</si>
  <si>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</si>
  <si>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</si>
  <si>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</si>
  <si>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</si>
  <si>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 val="single"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</si>
  <si>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</si>
  <si>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</si>
  <si>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 val="single"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</si>
  <si>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</si>
  <si>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</si>
  <si>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</si>
  <si>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</si>
  <si>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</si>
  <si>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t xml:space="preserve">    Ter afsluiting van zo'n intervaltraining is het goed om nog wat 200jes, 300jes, of 400jes te doen. Daardoor behoud je je snelheid over kortere afstanden.</t>
  </si>
  <si>
    <t xml:space="preserve">    De laatste week train je maximaal de helft van het normale trainingsvolume.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</si>
  <si>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</si>
  <si>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</si>
  <si>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 xml:space="preserve">5. Loop 8 of 14 dagen vóór de wedstrijd al eens een 10 km in het beoogde halve marathontempo. Nadien je lichaam wel weer goed laten recupereren! </t>
  </si>
  <si>
    <t xml:space="preserve">Hoe maak je een realistische inschatting van het beoogde wedstrijdtempo? </t>
  </si>
  <si>
    <t>Deze theoretische herberekening van tijden over verschillende afstanden geldt niet voor start-to-runners - voor hen zal het verschil (veel) groter zijn - en geldt ook niet (naukeurig)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</si>
  <si>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</si>
  <si>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t xml:space="preserve">Voor gemiddelde tot goede hardlopers geldt dat er +/- 10 sec per km moet bijgeteld worden als de afstand verdubbeld (en omgekeerd). </t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</si>
  <si>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</si>
  <si>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</si>
  <si>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</si>
  <si>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r>
      <t xml:space="preserve">1. Uiteraard zijn </t>
    </r>
    <r>
      <rPr>
        <b/>
        <u val="single"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</si>
  <si>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t>maar meer dan vier looptrainingen per week is voor veel lopers niet aangewezen wegens het stijgend risico op blessures. Ga dan liever als vijfde training fietsen of zwemmen; dit geldt</t>
  </si>
  <si>
    <t>weken voor de marathon extra afgebouwd worden! Het omgekeerde geldt voor 10 km of 10 mijl: minder trainingskilometers, minder lange duurlopen, maar snellere intervals.</t>
  </si>
  <si>
    <r>
      <t xml:space="preserve">Voor een marathontraining zijn het aantal trainingskilometers hoger, de duurlopen langer (tot max 35 km), en de snelheid wat lager. </t>
    </r>
    <r>
      <rPr>
        <b/>
        <u val="single"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</si>
  <si>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 xml:space="preserve">    groter kunnen worden. Beter is dan een goede "cooling-down" door rustig te lopen, naar huis fietsen… 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</si>
  <si>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0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</si>
  <si>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</si>
  <si>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0"/>
      </rPr>
      <t>: bvb op Finse piste, of tijdens de zomermaanden als het voldoende lang licht blijft, in het bos!</t>
    </r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</si>
  <si>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</si>
  <si>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 xml:space="preserve">http://hetgeheimvanhardlopen.nl/calculator/ </t>
  </si>
  <si>
    <t>Zie:</t>
  </si>
  <si>
    <t>Voor een goede halve marathon (maar dat geldt ook voor andere afstanden) zijn drie trainingen gespreid over de week een min. Een extra vierde training (als duurloop) is beter,</t>
  </si>
  <si>
    <t xml:space="preserve">Voor de omrekening van tijden naar verschillende afstanden, leeftijden, VO2 Max, enz…   </t>
  </si>
  <si>
    <r>
      <t xml:space="preserve">In de volgende grafiek zie je dat "voor een gemiddelde loper" </t>
    </r>
    <r>
      <rPr>
        <b/>
        <i/>
        <u val="single"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</si>
  <si>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r>
      <t xml:space="preserve">Ter voorbereiding van een goede </t>
    </r>
    <r>
      <rPr>
        <b/>
        <i/>
        <u val="single"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</si>
  <si>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t xml:space="preserve">Maar als je tijd en goesting hebt kan je wel zonder risico op loopblessures een extra fiets- of zwemtraining inlassen; dit kan uiteraard ook ter vervanging van de 4°, of 5° looptraining. </t>
  </si>
  <si>
    <t>gemiddelde marathonloper" niet aangewezen omdat de meeropbrengst in conditieopbouw relatief beperkt is en de kans op blessures door overbelasting veel groter!</t>
  </si>
  <si>
    <r>
      <rPr>
        <b/>
        <i/>
        <u val="single"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</si>
  <si>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 xml:space="preserve">Hoeveel keren per week lopen? </t>
  </si>
  <si>
    <t xml:space="preserve">PS: als je een marathon wenst uit te lopen zonder verdere ambities voor een goede tijd, dan volstaan duurlopen en hoef je ook geen vijf keer per week te trainen. </t>
  </si>
  <si>
    <t>· Op donderdag intervals tot 800 meter: bvb. 6 X 800; of 8 X 600; of 12 X 400; of 20 X 200.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</si>
  <si>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</si>
  <si>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</si>
  <si>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 val="single"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0"/>
      </rPr>
      <t>. Niet rekken na zware training of wedstrijd, omdat dan de minuscule kwetsuren in de spieren</t>
    </r>
  </si>
  <si>
    <r>
      <t xml:space="preserve">Tijdens de winterperiode </t>
    </r>
    <r>
      <rPr>
        <b/>
        <u val="single"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</si>
  <si>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 val="single"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 val="single"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</si>
  <si>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Een vierde keer lopen per week is ook nog nuttig, maar de relatieve meeropbrengst in conditieverbetering is voor de vierde training al heel wat lager dan voor de derde training /week.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</si>
  <si>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</si>
  <si>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</si>
  <si>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>di</t>
  </si>
  <si>
    <t>niet zo voor marathonlopers die meer kms moeten doen, maar ook voor hen kan een fietstraining i.p.v. lopen af en toe ideaal zijn als blessurepreventie.</t>
  </si>
  <si>
    <t xml:space="preserve">Trainen voor de (halve) marathon </t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</si>
  <si>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</si>
  <si>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</si>
  <si>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</si>
  <si>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</si>
  <si>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</si>
  <si>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</si>
  <si>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</si>
  <si>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r>
      <rPr>
        <b/>
        <u val="single"/>
        <sz val="10"/>
        <color indexed="10"/>
        <rFont val="Arial"/>
        <family val="2"/>
      </rPr>
      <t>Onderlinge afspraak</t>
    </r>
    <r>
      <rPr>
        <b/>
        <sz val="10"/>
        <color indexed="10"/>
        <rFont val="Arial"/>
        <family val="2"/>
      </rPr>
      <t xml:space="preserve">: eens ergens vreemd gaan </t>
    </r>
    <r>
      <rPr>
        <b/>
        <i/>
        <sz val="10"/>
        <color indexed="10"/>
        <rFont val="Arial"/>
        <family val="2"/>
      </rPr>
      <t>lopen</t>
    </r>
    <r>
      <rPr>
        <b/>
        <sz val="10"/>
        <color indexed="10"/>
        <rFont val="Arial"/>
        <family val="2"/>
      </rPr>
      <t xml:space="preserve"> op een zondagmorgen i.p.v. Sint-Annabos…   Bvb polder Kruibeke-Bazel, Dubbelen overzet, enz…</t>
    </r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</si>
  <si>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</si>
  <si>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</si>
  <si>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  <family val="0"/>
      </rPr>
      <t xml:space="preserve"> </t>
    </r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</si>
  <si>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</si>
  <si>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om marathon te lopen in 3u30, of ongeveer 12 km/u =&gt; intervals (bvb. zes X 1000) lopen tegen 14 à 15,5 km/u! </t>
  </si>
  <si>
    <r>
      <t xml:space="preserve">2. </t>
    </r>
    <r>
      <rPr>
        <u val="single"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</si>
  <si>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</si>
  <si>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t xml:space="preserve">    Gewenste snelheid v/d intervals (bvb duizenden) is je tempo rond de overslagpols: dit is wat je een uur kan volhouden. Als je bvb een 15 km wedtrijd loopt in een uur, train je tegen 4 min/km. </t>
  </si>
  <si>
    <t>Of loop in Kallo op grotendeels onverhard parkoers      OF: duurloop Noordkasteel / fort van Bazel &amp; Temse / tramloop Joris?</t>
  </si>
  <si>
    <t xml:space="preserve">Drie keer 2500 m. Middenvijver, waarbij de snelleren ook elke keer de heuvel oplopen. </t>
  </si>
  <si>
    <t>Tien keer 350 meter versnellen: op dolemietenpad tot aan de Scheldedijk &amp; telkens terug joggen tot begin.</t>
  </si>
  <si>
    <t xml:space="preserve">Inlopen langs Vlietbos. Twee versnellingen Middenvijver van +/- 4.000 meter, met drie min rust ertussen. Na 2 versnellingen terug lopen tot de laatsten. </t>
  </si>
  <si>
    <t>Fartlek Galgenweel. Eerst 3 x lange zijde kleine driehoek snel opwarmen en dan 30' fartlek: 2 zijden grote driehoek snel + los zand &amp; heuvels snel.</t>
  </si>
  <si>
    <t>Drie of vier keer 2500 meter versnellen Burchtse Weel &amp; bommelen langs Beatrijslaan</t>
  </si>
  <si>
    <t>Triootje van heuvels - Blancefloerlaan - Middenvijver - Vlietbos o.l.v. Joris!</t>
  </si>
  <si>
    <t xml:space="preserve">Drie keer Finse piste over 1.900 m versnellen en verder bommelen rond Galgenweel: drie keer. </t>
  </si>
  <si>
    <t xml:space="preserve">Lang inlopen langs Sint-Annabos tot aan de plage en over den dijk drie keer snel over de lengte van den dijk; terug langs de baan. </t>
  </si>
  <si>
    <r>
      <t xml:space="preserve">Pistetraining (afspr blijft 19u30 rond punt, of 19u45 piste): 20 keer 200 meter snel piste &amp; 200 meter bommelen. </t>
    </r>
  </si>
  <si>
    <t>Galgenweel pyramideloop: versnellingen van telkens 10' - 8' - 6' - 4', in de helft omkeren en 3' rust tss de intervals</t>
  </si>
  <si>
    <r>
      <t xml:space="preserve">Pistetraining (afspr blijft 19u30 rond punt, of 19u45 piste): 15 keer 300 meter versnellen &amp; 100 meter rustig bommelen.   </t>
    </r>
    <r>
      <rPr>
        <b/>
        <sz val="9"/>
        <color indexed="10"/>
        <rFont val="Arial"/>
        <family val="2"/>
      </rPr>
      <t>20u45: planning trainingen kantine piste.</t>
    </r>
    <r>
      <rPr>
        <sz val="9"/>
        <rFont val="Arial"/>
        <family val="2"/>
      </rPr>
      <t xml:space="preserve"> </t>
    </r>
  </si>
  <si>
    <t>Duurloop tot ex. Revalidatie en dan 7 keer snel tss Revalidatie &amp; kerkje; nadien uitlopen langs voetgangerstunnen of verder langs Burcht</t>
  </si>
  <si>
    <t>Pistetraining (afspr blijft 19u30 rond punt, of 19u45 piste): pyramidetraining met tss elke versnelling 1 ronde zeer rustig bommelen: 400-800-1200-1600-1200-800-400.</t>
  </si>
  <si>
    <t xml:space="preserve">Inlopen langs Vredesbos &amp; boomgaard gemeente. Heuveltjes Vlietbos (3 X 10 min. ) en nadien uitlopen in 't Vlietbos. </t>
  </si>
  <si>
    <t>Skyline training Galgenweel achter Regatta over verlicht wandelpad: zes keer +/- 900 meter om de zes min starten.</t>
  </si>
  <si>
    <t>Heuveltraining Sint-Annabos op "berg" achteraan: twee reeksen van vijf keer snel op heuvel lopen &amp; rustig af en rond lopen; tussendoor en achteraf groot vierkant uitlopen.</t>
  </si>
  <si>
    <t>Duurloop Burchtse weel, Galgenweel en Middenvijver met op 't einde tien soepele versnellingen op 't fietspad achter Neerbroek (korte versnellingen voor wie wedstruijd loopt).</t>
  </si>
  <si>
    <t xml:space="preserve">Tip Greta: </t>
  </si>
  <si>
    <t xml:space="preserve">Max: </t>
  </si>
  <si>
    <t>Hartslagen van/tot</t>
  </si>
  <si>
    <t>D0: 50 à 60 %</t>
  </si>
  <si>
    <t>D1: 60 à 70 %</t>
  </si>
  <si>
    <t>D2: 70 à 80 %  (2-3 mmol)</t>
  </si>
  <si>
    <t>D3: 80 à 90 %  (3-4 mmol)</t>
  </si>
  <si>
    <t>Omslagpunt: 90 %</t>
  </si>
  <si>
    <t xml:space="preserve">Intensieve interval vanaf   &gt;  </t>
  </si>
  <si>
    <t xml:space="preserve">PS: door het aanpassen van de max hartslag (= getal in blauw &amp; vet </t>
  </si>
  <si>
    <t xml:space="preserve"> op gele achtergrond), worden deze zones automatisch herberekend. </t>
  </si>
  <si>
    <t>Extra info hartslagzones:</t>
  </si>
  <si>
    <t>https://www.polar.com/nl/smart-coaching/what-are-heart-rate-zones</t>
  </si>
  <si>
    <t>Hartslag- &amp; Trainingszones</t>
  </si>
  <si>
    <t>Vuistregel bepalen max hartslag = 220 - leeftijd, bvb 40 jaar:</t>
  </si>
  <si>
    <t>Nauwkeuriger max hartslag volgens 2 verschillende formules:</t>
  </si>
  <si>
    <r>
      <t xml:space="preserve"> =&gt; Opwarming (</t>
    </r>
    <r>
      <rPr>
        <sz val="12"/>
        <color indexed="8"/>
        <rFont val="Calibri"/>
        <family val="2"/>
      </rPr>
      <t>≠ training)</t>
    </r>
  </si>
  <si>
    <t xml:space="preserve"> =&gt; Vetverbranding</t>
  </si>
  <si>
    <t xml:space="preserve"> =&gt; Uithoudingsvermogen</t>
  </si>
  <si>
    <t xml:space="preserve"> =&gt; Pittig: 'anaerobe zone'</t>
  </si>
  <si>
    <t xml:space="preserve"> =&gt; Anaërobe drempel</t>
  </si>
  <si>
    <t>Hartslag- &amp; Trainingszones:</t>
  </si>
  <si>
    <t>Deze hartslagzones kunnen gebruikt worden voor bvb Polar Flow settings!</t>
  </si>
  <si>
    <r>
      <rPr>
        <u val="single"/>
        <sz val="12"/>
        <color indexed="8"/>
        <rFont val="Calibri"/>
        <family val="2"/>
      </rPr>
      <t>Bron</t>
    </r>
    <r>
      <rPr>
        <sz val="12"/>
        <color indexed="8"/>
        <rFont val="Calibri"/>
        <family val="2"/>
      </rPr>
      <t xml:space="preserve">: </t>
    </r>
  </si>
  <si>
    <t xml:space="preserve">https://www.bergfreunde.nl/maximale-hartslag-calculator/ </t>
  </si>
  <si>
    <t xml:space="preserve">Als je je omslagpunt kent, kun je je hartslagzones nauwkeuriger bepalen: </t>
  </si>
  <si>
    <t>https://www.sportrusten.nl/bereken-mijn-hartslagzones/</t>
  </si>
  <si>
    <r>
      <t xml:space="preserve">Zie voor meer info: </t>
    </r>
    <r>
      <rPr>
        <sz val="10"/>
        <color indexed="12"/>
        <rFont val="Arial Unicode MS"/>
        <family val="2"/>
      </rPr>
      <t>https://www.natuurenbos.be/natuurlopen</t>
    </r>
  </si>
  <si>
    <t>Het agentschap "Natuur en bos" heeft 27 natuurlopen gecreëerd verspreid over het ganse Vlaamse land.</t>
  </si>
  <si>
    <t>Geplande trainingen &amp; wedstrijden periode juni t/m september 2021</t>
  </si>
  <si>
    <t xml:space="preserve">Sint-Annabos: 14 keer ruim 200 m versnellen ==&gt; 7 x blokje Proes. Dan ronde verder rustig uitlopen. </t>
  </si>
  <si>
    <t>Sint-Annabos (afspr 10u rond punt):  duurloop</t>
  </si>
  <si>
    <t>Fartlek Galgenweel: eerst 5 x lange zijde kleine driehoek snel opwarmen en dan 30' fartlek: 2 zijden grote driehoek snel + los zand &amp; heuvels snel.</t>
  </si>
  <si>
    <t xml:space="preserve">Aan 't Galgenweel drie keer Finse piste over 2.200 m versnellen en verder bommelen rond Galgenweel: drie keer. </t>
  </si>
  <si>
    <t xml:space="preserve">Drie lange versnellingen van 2500 m Burchtse Weel </t>
  </si>
  <si>
    <t xml:space="preserve">Inlopen langs Sint-Annabos tot aan de plage en over den dijk drie keer snel over de lengte van den dijk. </t>
  </si>
  <si>
    <t>Za</t>
  </si>
  <si>
    <t>Ten Miles Waasmunster</t>
  </si>
  <si>
    <t>Hele of halve marathon A'pen</t>
  </si>
  <si>
    <t>met Machteld als gids super mooie toer doen in de Kruibeekse polders. Moeten we zeker eens plannen: is goeie 14 km waarvan stukjes door prachtige natuurgebieden.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</si>
</sst>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dd\-mm\-yy"/>
    <numFmt numFmtId="189" formatCode="d\-mm\-yy"/>
    <numFmt numFmtId="190" formatCode="mmm/yyyy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dd/mm"/>
    <numFmt numFmtId="195" formatCode="&quot;Waar&quot;;&quot;Waar&quot;;&quot;Onwaar&quot;"/>
    <numFmt numFmtId="196" formatCode="[$€-2]\ #.##000_);[Red]\([$€-2]\ #.##000\)"/>
  </numFmts>
  <fonts count="10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4"/>
      <name val="Arial"/>
      <family val="2"/>
    </font>
    <font>
      <u val="single"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3.5"/>
      <color indexed="63"/>
      <name val="SourceSansProLight"/>
      <family val="0"/>
    </font>
    <font>
      <b/>
      <u val="single"/>
      <sz val="9"/>
      <name val="Arial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16"/>
      <color rgb="FFFF0000"/>
      <name val="Arial"/>
      <family val="2"/>
    </font>
    <font>
      <b/>
      <u val="single"/>
      <sz val="18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4"/>
      <color rgb="FF0000FF"/>
      <name val="Arial"/>
      <family val="2"/>
    </font>
    <font>
      <b/>
      <i/>
      <sz val="11"/>
      <color rgb="FF0000FF"/>
      <name val="Arial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82" fillId="0" borderId="0" xfId="0" applyFont="1" applyAlignment="1">
      <alignment/>
    </xf>
    <xf numFmtId="0" fontId="82" fillId="0" borderId="0" xfId="0" applyFont="1" applyAlignment="1" quotePrefix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/>
    </xf>
    <xf numFmtId="0" fontId="85" fillId="0" borderId="0" xfId="0" applyFont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Alignment="1">
      <alignment/>
    </xf>
    <xf numFmtId="0" fontId="15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0" xfId="0" applyAlignment="1" quotePrefix="1">
      <alignment/>
    </xf>
    <xf numFmtId="0" fontId="16" fillId="0" borderId="0" xfId="53" applyFont="1" applyAlignment="1" applyProtection="1">
      <alignment/>
      <protection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53" applyAlignment="1" applyProtection="1">
      <alignment vertical="center"/>
      <protection/>
    </xf>
    <xf numFmtId="189" fontId="91" fillId="34" borderId="0" xfId="0" applyNumberFormat="1" applyFont="1" applyFill="1" applyAlignment="1">
      <alignment/>
    </xf>
    <xf numFmtId="0" fontId="91" fillId="34" borderId="0" xfId="0" applyFont="1" applyFill="1" applyAlignment="1">
      <alignment/>
    </xf>
    <xf numFmtId="0" fontId="92" fillId="0" borderId="0" xfId="0" applyFont="1" applyAlignment="1" quotePrefix="1">
      <alignment/>
    </xf>
    <xf numFmtId="0" fontId="93" fillId="0" borderId="0" xfId="0" applyFont="1" applyAlignment="1" quotePrefix="1">
      <alignment/>
    </xf>
    <xf numFmtId="0" fontId="91" fillId="0" borderId="0" xfId="0" applyFont="1" applyFill="1" applyAlignment="1">
      <alignment/>
    </xf>
    <xf numFmtId="0" fontId="1" fillId="35" borderId="10" xfId="0" applyFont="1" applyFill="1" applyBorder="1" applyAlignment="1">
      <alignment/>
    </xf>
    <xf numFmtId="189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189" fontId="2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60" applyFont="1" applyBorder="1" applyAlignment="1">
      <alignment/>
      <protection/>
    </xf>
    <xf numFmtId="0" fontId="1" fillId="0" borderId="0" xfId="0" applyFont="1" applyFill="1" applyBorder="1" applyAlignment="1">
      <alignment/>
    </xf>
    <xf numFmtId="189" fontId="6" fillId="0" borderId="0" xfId="0" applyNumberFormat="1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34" borderId="11" xfId="0" applyFont="1" applyFill="1" applyBorder="1" applyAlignment="1">
      <alignment/>
    </xf>
    <xf numFmtId="0" fontId="97" fillId="34" borderId="12" xfId="0" applyFont="1" applyFill="1" applyBorder="1" applyAlignment="1">
      <alignment/>
    </xf>
    <xf numFmtId="0" fontId="98" fillId="0" borderId="13" xfId="0" applyFont="1" applyBorder="1" applyAlignment="1">
      <alignment/>
    </xf>
    <xf numFmtId="0" fontId="98" fillId="0" borderId="14" xfId="0" applyFont="1" applyBorder="1" applyAlignment="1">
      <alignment/>
    </xf>
    <xf numFmtId="0" fontId="95" fillId="0" borderId="15" xfId="0" applyFont="1" applyBorder="1" applyAlignment="1">
      <alignment/>
    </xf>
    <xf numFmtId="0" fontId="99" fillId="37" borderId="16" xfId="0" applyFont="1" applyFill="1" applyBorder="1" applyAlignment="1">
      <alignment/>
    </xf>
    <xf numFmtId="1" fontId="99" fillId="37" borderId="0" xfId="0" applyNumberFormat="1" applyFont="1" applyFill="1" applyBorder="1" applyAlignment="1">
      <alignment/>
    </xf>
    <xf numFmtId="1" fontId="99" fillId="37" borderId="17" xfId="0" applyNumberFormat="1" applyFont="1" applyFill="1" applyBorder="1" applyAlignment="1">
      <alignment/>
    </xf>
    <xf numFmtId="0" fontId="95" fillId="0" borderId="0" xfId="0" applyFont="1" applyAlignment="1" quotePrefix="1">
      <alignment/>
    </xf>
    <xf numFmtId="0" fontId="99" fillId="38" borderId="16" xfId="0" applyFont="1" applyFill="1" applyBorder="1" applyAlignment="1">
      <alignment/>
    </xf>
    <xf numFmtId="1" fontId="99" fillId="38" borderId="0" xfId="0" applyNumberFormat="1" applyFont="1" applyFill="1" applyBorder="1" applyAlignment="1">
      <alignment/>
    </xf>
    <xf numFmtId="1" fontId="99" fillId="38" borderId="17" xfId="0" applyNumberFormat="1" applyFont="1" applyFill="1" applyBorder="1" applyAlignment="1">
      <alignment/>
    </xf>
    <xf numFmtId="0" fontId="99" fillId="39" borderId="16" xfId="0" applyFont="1" applyFill="1" applyBorder="1" applyAlignment="1">
      <alignment/>
    </xf>
    <xf numFmtId="1" fontId="99" fillId="39" borderId="0" xfId="0" applyNumberFormat="1" applyFont="1" applyFill="1" applyBorder="1" applyAlignment="1">
      <alignment/>
    </xf>
    <xf numFmtId="1" fontId="99" fillId="39" borderId="17" xfId="0" applyNumberFormat="1" applyFont="1" applyFill="1" applyBorder="1" applyAlignment="1">
      <alignment/>
    </xf>
    <xf numFmtId="0" fontId="99" fillId="40" borderId="16" xfId="0" applyFont="1" applyFill="1" applyBorder="1" applyAlignment="1">
      <alignment/>
    </xf>
    <xf numFmtId="1" fontId="99" fillId="40" borderId="0" xfId="0" applyNumberFormat="1" applyFont="1" applyFill="1" applyBorder="1" applyAlignment="1">
      <alignment/>
    </xf>
    <xf numFmtId="1" fontId="99" fillId="40" borderId="17" xfId="0" applyNumberFormat="1" applyFont="1" applyFill="1" applyBorder="1" applyAlignment="1">
      <alignment/>
    </xf>
    <xf numFmtId="0" fontId="99" fillId="41" borderId="0" xfId="0" applyFont="1" applyFill="1" applyBorder="1" applyAlignment="1">
      <alignment/>
    </xf>
    <xf numFmtId="0" fontId="99" fillId="41" borderId="18" xfId="0" applyFont="1" applyFill="1" applyBorder="1" applyAlignment="1">
      <alignment/>
    </xf>
    <xf numFmtId="0" fontId="100" fillId="42" borderId="19" xfId="0" applyFont="1" applyFill="1" applyBorder="1" applyAlignment="1">
      <alignment/>
    </xf>
    <xf numFmtId="1" fontId="100" fillId="42" borderId="20" xfId="0" applyNumberFormat="1" applyFont="1" applyFill="1" applyBorder="1" applyAlignment="1">
      <alignment/>
    </xf>
    <xf numFmtId="0" fontId="101" fillId="43" borderId="0" xfId="0" applyFont="1" applyFill="1" applyAlignment="1">
      <alignment/>
    </xf>
    <xf numFmtId="0" fontId="0" fillId="43" borderId="0" xfId="0" applyFill="1" applyAlignment="1">
      <alignment/>
    </xf>
    <xf numFmtId="0" fontId="102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95" fillId="0" borderId="0" xfId="0" applyFont="1" applyAlignment="1">
      <alignment/>
    </xf>
    <xf numFmtId="1" fontId="99" fillId="41" borderId="21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27" fillId="0" borderId="0" xfId="53" applyFont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1" fillId="34" borderId="10" xfId="0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lad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57150</xdr:rowOff>
    </xdr:from>
    <xdr:to>
      <xdr:col>17</xdr:col>
      <xdr:colOff>571500</xdr:colOff>
      <xdr:row>27</xdr:row>
      <xdr:rowOff>76200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7150"/>
          <a:ext cx="670560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28</xdr:row>
      <xdr:rowOff>9525</xdr:rowOff>
    </xdr:from>
    <xdr:to>
      <xdr:col>18</xdr:col>
      <xdr:colOff>114300</xdr:colOff>
      <xdr:row>46</xdr:row>
      <xdr:rowOff>142875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276850"/>
          <a:ext cx="684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57</xdr:row>
      <xdr:rowOff>19050</xdr:rowOff>
    </xdr:from>
    <xdr:to>
      <xdr:col>9</xdr:col>
      <xdr:colOff>523875</xdr:colOff>
      <xdr:row>84</xdr:row>
      <xdr:rowOff>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2982575"/>
          <a:ext cx="62388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tuurenbos.be/natuurlop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lar.com/nl/smart-coaching/what-are-heart-rate-zones" TargetMode="External" /><Relationship Id="rId2" Type="http://schemas.openxmlformats.org/officeDocument/2006/relationships/hyperlink" Target="https://www.bergfreunde.nl/maximale-hartslag-calculator/" TargetMode="External" /><Relationship Id="rId3" Type="http://schemas.openxmlformats.org/officeDocument/2006/relationships/hyperlink" Target="https://www.sportrusten.nl/bereken-mijn-hartslagzones/" TargetMode="External" /><Relationship Id="rId4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etgeheimvanhardlopen.nl/calculato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Layout" workbookViewId="0" topLeftCell="A1">
      <selection activeCell="C67" sqref="C66:C67"/>
    </sheetView>
  </sheetViews>
  <sheetFormatPr defaultColWidth="9.140625" defaultRowHeight="12.75"/>
  <cols>
    <col min="1" max="1" width="4.28125" style="2" customWidth="1"/>
    <col min="2" max="2" width="8.00390625" style="3" customWidth="1"/>
    <col min="3" max="3" width="131.28125" style="2" customWidth="1"/>
    <col min="4" max="16384" width="9.140625" style="2" customWidth="1"/>
  </cols>
  <sheetData>
    <row r="1" spans="1:3" s="17" customFormat="1" ht="17.25" customHeight="1">
      <c r="A1" s="39" t="s">
        <v>0</v>
      </c>
      <c r="B1" s="40" t="s">
        <v>1</v>
      </c>
      <c r="C1" s="41" t="s">
        <v>130</v>
      </c>
    </row>
    <row r="2" spans="1:3" ht="12.75">
      <c r="A2" s="36" t="s">
        <v>3</v>
      </c>
      <c r="B2" s="37">
        <v>44348</v>
      </c>
      <c r="C2" s="38" t="s">
        <v>133</v>
      </c>
    </row>
    <row r="3" spans="1:3" ht="12.75" customHeight="1">
      <c r="A3" s="36" t="s">
        <v>4</v>
      </c>
      <c r="B3" s="37">
        <f>B2+2</f>
        <v>44350</v>
      </c>
      <c r="C3" s="42" t="s">
        <v>97</v>
      </c>
    </row>
    <row r="4" spans="1:3" ht="12.75" customHeight="1">
      <c r="A4" s="33" t="s">
        <v>5</v>
      </c>
      <c r="B4" s="34">
        <f>B3+3</f>
        <v>44353</v>
      </c>
      <c r="C4" s="35" t="s">
        <v>132</v>
      </c>
    </row>
    <row r="5" spans="1:3" ht="12.75">
      <c r="A5" s="36" t="s">
        <v>3</v>
      </c>
      <c r="B5" s="37">
        <f>B4+2</f>
        <v>44355</v>
      </c>
      <c r="C5" s="36" t="s">
        <v>134</v>
      </c>
    </row>
    <row r="6" spans="1:3" ht="12.75">
      <c r="A6" s="36" t="s">
        <v>4</v>
      </c>
      <c r="B6" s="37">
        <f>B5+2</f>
        <v>44357</v>
      </c>
      <c r="C6" s="42" t="s">
        <v>85</v>
      </c>
    </row>
    <row r="7" spans="1:3" ht="12.75">
      <c r="A7" s="33" t="s">
        <v>5</v>
      </c>
      <c r="B7" s="34">
        <f>B6+3</f>
        <v>44360</v>
      </c>
      <c r="C7" s="35" t="s">
        <v>132</v>
      </c>
    </row>
    <row r="8" spans="1:3" ht="12.75">
      <c r="A8" s="36" t="s">
        <v>3</v>
      </c>
      <c r="B8" s="37">
        <f>B7+2</f>
        <v>44362</v>
      </c>
      <c r="C8" s="36" t="s">
        <v>84</v>
      </c>
    </row>
    <row r="9" spans="1:3" ht="12.75">
      <c r="A9" s="36" t="s">
        <v>4</v>
      </c>
      <c r="B9" s="37">
        <f>B8+2</f>
        <v>44364</v>
      </c>
      <c r="C9" s="36" t="s">
        <v>131</v>
      </c>
    </row>
    <row r="10" spans="1:3" ht="12.75">
      <c r="A10" s="33" t="s">
        <v>5</v>
      </c>
      <c r="B10" s="34">
        <f>B9+3</f>
        <v>44367</v>
      </c>
      <c r="C10" s="35" t="s">
        <v>132</v>
      </c>
    </row>
    <row r="11" spans="1:3" ht="12" customHeight="1">
      <c r="A11" s="36" t="s">
        <v>3</v>
      </c>
      <c r="B11" s="37">
        <f>B10+2</f>
        <v>44369</v>
      </c>
      <c r="C11" s="43" t="s">
        <v>86</v>
      </c>
    </row>
    <row r="12" spans="1:3" ht="13.5" customHeight="1">
      <c r="A12" s="36" t="s">
        <v>4</v>
      </c>
      <c r="B12" s="37">
        <f>B11+2</f>
        <v>44371</v>
      </c>
      <c r="C12" s="36" t="s">
        <v>99</v>
      </c>
    </row>
    <row r="13" spans="1:3" ht="13.5" customHeight="1">
      <c r="A13" s="81" t="s">
        <v>137</v>
      </c>
      <c r="B13" s="82">
        <f>B12+2</f>
        <v>44373</v>
      </c>
      <c r="C13" s="83" t="s">
        <v>138</v>
      </c>
    </row>
    <row r="14" spans="1:3" ht="12.75">
      <c r="A14" s="33" t="s">
        <v>5</v>
      </c>
      <c r="B14" s="34">
        <f>B12+3</f>
        <v>44374</v>
      </c>
      <c r="C14" s="35" t="s">
        <v>132</v>
      </c>
    </row>
    <row r="15" spans="1:3" ht="12.75">
      <c r="A15" s="36" t="s">
        <v>3</v>
      </c>
      <c r="B15" s="37">
        <f>B14+2</f>
        <v>44376</v>
      </c>
      <c r="C15" s="36" t="s">
        <v>135</v>
      </c>
    </row>
    <row r="16" spans="1:3" ht="12" customHeight="1">
      <c r="A16" s="36" t="s">
        <v>4</v>
      </c>
      <c r="B16" s="37">
        <f>B15+2</f>
        <v>44378</v>
      </c>
      <c r="C16" s="42" t="s">
        <v>85</v>
      </c>
    </row>
    <row r="17" spans="1:3" ht="12.75" customHeight="1">
      <c r="A17" s="33" t="s">
        <v>5</v>
      </c>
      <c r="B17" s="34">
        <f>B16+3</f>
        <v>44381</v>
      </c>
      <c r="C17" s="35" t="s">
        <v>132</v>
      </c>
    </row>
    <row r="18" spans="1:3" ht="14.25" customHeight="1">
      <c r="A18" s="36" t="s">
        <v>3</v>
      </c>
      <c r="B18" s="37">
        <f>B17+2</f>
        <v>44383</v>
      </c>
      <c r="C18" s="36" t="s">
        <v>136</v>
      </c>
    </row>
    <row r="19" spans="1:3" ht="12.75">
      <c r="A19" s="36" t="s">
        <v>4</v>
      </c>
      <c r="B19" s="37">
        <f>B18+2</f>
        <v>44385</v>
      </c>
      <c r="C19" s="36" t="s">
        <v>131</v>
      </c>
    </row>
    <row r="20" spans="1:3" ht="12.75">
      <c r="A20" s="33" t="s">
        <v>5</v>
      </c>
      <c r="B20" s="34">
        <f>B19+3</f>
        <v>44388</v>
      </c>
      <c r="C20" s="35" t="s">
        <v>132</v>
      </c>
    </row>
    <row r="21" spans="1:3" ht="13.5" customHeight="1">
      <c r="A21" s="36" t="s">
        <v>3</v>
      </c>
      <c r="B21" s="37">
        <f>B20+2</f>
        <v>44390</v>
      </c>
      <c r="C21" s="36" t="s">
        <v>84</v>
      </c>
    </row>
    <row r="22" spans="1:3" ht="12.75">
      <c r="A22" s="36" t="s">
        <v>4</v>
      </c>
      <c r="B22" s="37">
        <f>B21+2</f>
        <v>44392</v>
      </c>
      <c r="C22" s="42" t="s">
        <v>97</v>
      </c>
    </row>
    <row r="23" spans="1:3" ht="12" customHeight="1">
      <c r="A23" s="33" t="s">
        <v>5</v>
      </c>
      <c r="B23" s="34">
        <f>B22+3</f>
        <v>44395</v>
      </c>
      <c r="C23" s="35" t="s">
        <v>132</v>
      </c>
    </row>
    <row r="24" spans="1:3" ht="12.75">
      <c r="A24" s="36" t="s">
        <v>3</v>
      </c>
      <c r="B24" s="37">
        <f>B23+2</f>
        <v>44397</v>
      </c>
      <c r="C24" s="36" t="s">
        <v>90</v>
      </c>
    </row>
    <row r="25" spans="1:3" ht="12.75">
      <c r="A25" s="36" t="s">
        <v>4</v>
      </c>
      <c r="B25" s="37">
        <f>B24+2</f>
        <v>44399</v>
      </c>
      <c r="C25" s="36" t="s">
        <v>99</v>
      </c>
    </row>
    <row r="26" spans="1:3" ht="15" customHeight="1">
      <c r="A26" s="33" t="s">
        <v>5</v>
      </c>
      <c r="B26" s="34">
        <f>B25+3</f>
        <v>44402</v>
      </c>
      <c r="C26" s="35" t="s">
        <v>132</v>
      </c>
    </row>
    <row r="27" spans="1:3" ht="15" customHeight="1">
      <c r="A27" s="36" t="s">
        <v>3</v>
      </c>
      <c r="B27" s="37">
        <f>B26+2</f>
        <v>44404</v>
      </c>
      <c r="C27" s="43" t="s">
        <v>86</v>
      </c>
    </row>
    <row r="28" spans="1:3" ht="12.75">
      <c r="A28" s="36" t="s">
        <v>4</v>
      </c>
      <c r="B28" s="37">
        <f>B27+2</f>
        <v>44406</v>
      </c>
      <c r="C28" s="36" t="s">
        <v>87</v>
      </c>
    </row>
    <row r="29" spans="1:3" ht="13.5" customHeight="1">
      <c r="A29" s="33" t="s">
        <v>5</v>
      </c>
      <c r="B29" s="34">
        <f>B28+3</f>
        <v>44409</v>
      </c>
      <c r="C29" s="35" t="s">
        <v>132</v>
      </c>
    </row>
    <row r="30" spans="1:3" ht="12.75">
      <c r="A30" s="36" t="s">
        <v>3</v>
      </c>
      <c r="B30" s="37">
        <f>B29+2</f>
        <v>44411</v>
      </c>
      <c r="C30" s="36" t="s">
        <v>136</v>
      </c>
    </row>
    <row r="31" spans="1:3" ht="13.5" customHeight="1">
      <c r="A31" s="36" t="s">
        <v>4</v>
      </c>
      <c r="B31" s="37">
        <f>B30+2</f>
        <v>44413</v>
      </c>
      <c r="C31" s="42" t="s">
        <v>97</v>
      </c>
    </row>
    <row r="32" spans="1:3" ht="12.75">
      <c r="A32" s="33" t="s">
        <v>5</v>
      </c>
      <c r="B32" s="34">
        <f>B31+3</f>
        <v>44416</v>
      </c>
      <c r="C32" s="35" t="s">
        <v>132</v>
      </c>
    </row>
    <row r="33" spans="1:3" ht="12.75">
      <c r="A33" s="36" t="s">
        <v>3</v>
      </c>
      <c r="B33" s="37">
        <f>B32+2</f>
        <v>44418</v>
      </c>
      <c r="C33" s="36" t="s">
        <v>88</v>
      </c>
    </row>
    <row r="34" spans="1:3" ht="12.75">
      <c r="A34" s="36" t="s">
        <v>4</v>
      </c>
      <c r="B34" s="37">
        <f>B33+2</f>
        <v>44420</v>
      </c>
      <c r="C34" s="36" t="s">
        <v>85</v>
      </c>
    </row>
    <row r="35" spans="1:3" ht="12.75">
      <c r="A35" s="33" t="s">
        <v>5</v>
      </c>
      <c r="B35" s="34">
        <f>B34+3</f>
        <v>44423</v>
      </c>
      <c r="C35" s="35" t="s">
        <v>132</v>
      </c>
    </row>
    <row r="36" spans="1:3" ht="12.75">
      <c r="A36" s="36" t="s">
        <v>3</v>
      </c>
      <c r="B36" s="37">
        <f>B35+2</f>
        <v>44425</v>
      </c>
      <c r="C36" s="36" t="s">
        <v>90</v>
      </c>
    </row>
    <row r="37" spans="1:3" s="4" customFormat="1" ht="14.25" customHeight="1">
      <c r="A37" s="36" t="s">
        <v>4</v>
      </c>
      <c r="B37" s="37">
        <f>B36+2</f>
        <v>44427</v>
      </c>
      <c r="C37" s="36" t="s">
        <v>89</v>
      </c>
    </row>
    <row r="38" spans="1:3" ht="15" customHeight="1">
      <c r="A38" s="33" t="s">
        <v>5</v>
      </c>
      <c r="B38" s="34">
        <f>B37+3</f>
        <v>44430</v>
      </c>
      <c r="C38" s="35" t="s">
        <v>132</v>
      </c>
    </row>
    <row r="39" spans="1:3" ht="15" customHeight="1">
      <c r="A39" s="36" t="s">
        <v>64</v>
      </c>
      <c r="B39" s="37">
        <f>B38+2</f>
        <v>44432</v>
      </c>
      <c r="C39" s="36" t="s">
        <v>87</v>
      </c>
    </row>
    <row r="40" spans="1:3" ht="12.75">
      <c r="A40" s="36" t="s">
        <v>2</v>
      </c>
      <c r="B40" s="37">
        <f>B39+2</f>
        <v>44434</v>
      </c>
      <c r="C40" s="36" t="s">
        <v>85</v>
      </c>
    </row>
    <row r="41" spans="1:3" ht="12.75">
      <c r="A41" s="33" t="s">
        <v>5</v>
      </c>
      <c r="B41" s="34">
        <f>B40+3</f>
        <v>44437</v>
      </c>
      <c r="C41" s="35" t="s">
        <v>132</v>
      </c>
    </row>
    <row r="42" spans="1:3" ht="12.75">
      <c r="A42" s="36" t="s">
        <v>64</v>
      </c>
      <c r="B42" s="37">
        <f>B41+2</f>
        <v>44439</v>
      </c>
      <c r="C42" s="36" t="s">
        <v>90</v>
      </c>
    </row>
    <row r="43" spans="1:3" ht="12.75">
      <c r="A43" s="36" t="s">
        <v>2</v>
      </c>
      <c r="B43" s="37">
        <f>B42+2</f>
        <v>44441</v>
      </c>
      <c r="C43" s="36" t="s">
        <v>91</v>
      </c>
    </row>
    <row r="44" spans="1:3" ht="12.75">
      <c r="A44" s="33" t="s">
        <v>5</v>
      </c>
      <c r="B44" s="34">
        <f>B43+3</f>
        <v>44444</v>
      </c>
      <c r="C44" s="35" t="s">
        <v>132</v>
      </c>
    </row>
    <row r="45" spans="1:3" ht="14.25" customHeight="1">
      <c r="A45" s="36" t="s">
        <v>64</v>
      </c>
      <c r="B45" s="37">
        <f>B44+2</f>
        <v>44446</v>
      </c>
      <c r="C45" s="36" t="s">
        <v>88</v>
      </c>
    </row>
    <row r="46" spans="1:3" ht="14.25" customHeight="1">
      <c r="A46" s="36" t="s">
        <v>2</v>
      </c>
      <c r="B46" s="37">
        <f>B45+2</f>
        <v>44448</v>
      </c>
      <c r="C46" s="36" t="s">
        <v>100</v>
      </c>
    </row>
    <row r="47" spans="1:3" ht="14.25" customHeight="1">
      <c r="A47" s="81" t="s">
        <v>137</v>
      </c>
      <c r="B47" s="82">
        <f>B46+2</f>
        <v>44450</v>
      </c>
      <c r="C47" s="83" t="s">
        <v>139</v>
      </c>
    </row>
    <row r="48" spans="1:3" ht="14.25" customHeight="1">
      <c r="A48" s="33" t="s">
        <v>5</v>
      </c>
      <c r="B48" s="34">
        <f>B46+3</f>
        <v>44451</v>
      </c>
      <c r="C48" s="35" t="s">
        <v>132</v>
      </c>
    </row>
    <row r="49" spans="1:3" ht="12.75">
      <c r="A49" s="36" t="s">
        <v>64</v>
      </c>
      <c r="B49" s="37">
        <f>B48+2</f>
        <v>44453</v>
      </c>
      <c r="C49" s="44" t="s">
        <v>93</v>
      </c>
    </row>
    <row r="50" spans="1:3" ht="14.25" customHeight="1">
      <c r="A50" s="36" t="s">
        <v>2</v>
      </c>
      <c r="B50" s="37">
        <f>B49+2</f>
        <v>44455</v>
      </c>
      <c r="C50" s="36" t="s">
        <v>94</v>
      </c>
    </row>
    <row r="51" spans="1:3" ht="14.25" customHeight="1">
      <c r="A51" s="33" t="s">
        <v>5</v>
      </c>
      <c r="B51" s="34">
        <f>B50+3</f>
        <v>44458</v>
      </c>
      <c r="C51" s="35" t="s">
        <v>132</v>
      </c>
    </row>
    <row r="52" spans="1:3" ht="12.75">
      <c r="A52" s="36" t="s">
        <v>64</v>
      </c>
      <c r="B52" s="37">
        <f>B51+2</f>
        <v>44460</v>
      </c>
      <c r="C52" s="36" t="s">
        <v>95</v>
      </c>
    </row>
    <row r="53" spans="1:3" ht="14.25" customHeight="1">
      <c r="A53" s="36" t="s">
        <v>2</v>
      </c>
      <c r="B53" s="37">
        <f>B52+2</f>
        <v>44462</v>
      </c>
      <c r="C53" s="36" t="s">
        <v>96</v>
      </c>
    </row>
    <row r="54" spans="1:3" ht="13.5" customHeight="1">
      <c r="A54" s="33" t="s">
        <v>5</v>
      </c>
      <c r="B54" s="34">
        <f>B53+3</f>
        <v>44465</v>
      </c>
      <c r="C54" s="35" t="s">
        <v>132</v>
      </c>
    </row>
    <row r="55" spans="1:3" ht="12.75">
      <c r="A55" s="36" t="s">
        <v>64</v>
      </c>
      <c r="B55" s="37">
        <f>B54+2</f>
        <v>44467</v>
      </c>
      <c r="C55" s="38" t="s">
        <v>98</v>
      </c>
    </row>
    <row r="56" spans="1:3" ht="14.25" customHeight="1">
      <c r="A56" s="36" t="s">
        <v>2</v>
      </c>
      <c r="B56" s="37">
        <f>B55+2</f>
        <v>44469</v>
      </c>
      <c r="C56" s="36" t="s">
        <v>92</v>
      </c>
    </row>
    <row r="57" ht="12.75"/>
    <row r="58" ht="12.75">
      <c r="C58" s="32"/>
    </row>
    <row r="59" spans="2:3" ht="12.75">
      <c r="B59" s="28" t="s">
        <v>74</v>
      </c>
      <c r="C59" s="29"/>
    </row>
    <row r="60" ht="12.75">
      <c r="C60" s="28" t="s">
        <v>83</v>
      </c>
    </row>
    <row r="61" ht="12.75">
      <c r="C61" s="32"/>
    </row>
    <row r="63" spans="2:3" ht="12">
      <c r="B63" s="46" t="s">
        <v>101</v>
      </c>
      <c r="C63" s="45" t="s">
        <v>140</v>
      </c>
    </row>
    <row r="67" ht="15">
      <c r="C67" s="80" t="s">
        <v>129</v>
      </c>
    </row>
    <row r="68" ht="15">
      <c r="C68" s="80" t="s">
        <v>128</v>
      </c>
    </row>
  </sheetData>
  <sheetProtection/>
  <hyperlinks>
    <hyperlink ref="C68" r:id="rId1" display="https://www.natuurenbos.be/natuurlopen"/>
  </hyperlinks>
  <printOptions/>
  <pageMargins left="0.25" right="0.25" top="0.75" bottom="0.75" header="0.3" footer="0.3"/>
  <pageSetup horizontalDpi="600" verticalDpi="600" orientation="landscape" paperSize="9" r:id="rId2"/>
  <headerFooter alignWithMargins="0">
    <oddHeader>&amp;LTrainingsprogramma ZWAT afstandslopers
&amp;C- Trainingen zomer 2021 -
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A1:K1"/>
    </sheetView>
  </sheetViews>
  <sheetFormatPr defaultColWidth="9.140625" defaultRowHeight="12.75"/>
  <sheetData>
    <row r="1" spans="1:8" ht="20.25">
      <c r="A1" s="9" t="s">
        <v>6</v>
      </c>
      <c r="B1" s="10"/>
      <c r="C1" s="10"/>
      <c r="D1" s="10"/>
      <c r="E1" s="10"/>
      <c r="F1" s="10"/>
      <c r="G1" s="10"/>
      <c r="H1" s="10"/>
    </row>
    <row r="3" ht="12.75">
      <c r="A3" s="5" t="s">
        <v>14</v>
      </c>
    </row>
    <row r="4" ht="12.75">
      <c r="A4" s="6" t="s">
        <v>9</v>
      </c>
    </row>
    <row r="5" ht="12.75">
      <c r="A5" s="6" t="s">
        <v>10</v>
      </c>
    </row>
    <row r="6" ht="12.75">
      <c r="A6" s="6" t="s">
        <v>75</v>
      </c>
    </row>
    <row r="7" ht="12.75">
      <c r="A7" s="6" t="s">
        <v>81</v>
      </c>
    </row>
    <row r="9" ht="12.75">
      <c r="A9" s="5" t="s">
        <v>15</v>
      </c>
    </row>
    <row r="10" ht="12.75">
      <c r="A10" t="s">
        <v>11</v>
      </c>
    </row>
    <row r="11" ht="12.75">
      <c r="A11" s="6" t="s">
        <v>12</v>
      </c>
    </row>
    <row r="13" ht="12.75">
      <c r="A13" s="5" t="s">
        <v>43</v>
      </c>
    </row>
    <row r="14" ht="12.75">
      <c r="B14" t="s">
        <v>7</v>
      </c>
    </row>
    <row r="15" ht="12.75">
      <c r="B15" t="s">
        <v>55</v>
      </c>
    </row>
    <row r="16" ht="12.75">
      <c r="A16" s="6" t="s">
        <v>78</v>
      </c>
    </row>
    <row r="17" ht="14.25">
      <c r="A17" s="31" t="s">
        <v>82</v>
      </c>
    </row>
    <row r="18" ht="13.5" customHeight="1">
      <c r="A18" s="6" t="s">
        <v>77</v>
      </c>
    </row>
    <row r="20" ht="12.75">
      <c r="A20" s="5" t="s">
        <v>40</v>
      </c>
    </row>
    <row r="22" ht="12.75">
      <c r="A22" s="5" t="s">
        <v>41</v>
      </c>
    </row>
    <row r="23" ht="12.75">
      <c r="A23" s="6" t="s">
        <v>58</v>
      </c>
    </row>
    <row r="24" ht="12.75">
      <c r="A24" s="21" t="s">
        <v>39</v>
      </c>
    </row>
    <row r="26" ht="12.75">
      <c r="A26" s="5" t="s">
        <v>42</v>
      </c>
    </row>
    <row r="28" ht="12.75">
      <c r="A28" t="s">
        <v>8</v>
      </c>
    </row>
    <row r="30" ht="12.75">
      <c r="A30" s="5" t="s">
        <v>16</v>
      </c>
    </row>
    <row r="32" ht="12.75">
      <c r="A32" s="5" t="s">
        <v>17</v>
      </c>
    </row>
    <row r="33" ht="12.75">
      <c r="A33" s="6" t="s">
        <v>13</v>
      </c>
    </row>
    <row r="35" spans="1:21" ht="15">
      <c r="A35" s="7" t="s">
        <v>59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>
      <c r="A36" s="8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" sqref="A1:B1"/>
    </sheetView>
  </sheetViews>
  <sheetFormatPr defaultColWidth="9.140625" defaultRowHeight="12.75"/>
  <cols>
    <col min="1" max="1" width="30.421875" style="0" customWidth="1"/>
    <col min="3" max="3" width="9.8515625" style="0" customWidth="1"/>
    <col min="7" max="7" width="3.28125" style="0" customWidth="1"/>
  </cols>
  <sheetData>
    <row r="1" spans="1:6" ht="18.75">
      <c r="A1" s="47" t="s">
        <v>114</v>
      </c>
      <c r="B1" s="48"/>
      <c r="C1" s="48"/>
      <c r="D1" s="48"/>
      <c r="E1" s="48"/>
      <c r="F1" s="48"/>
    </row>
    <row r="2" spans="1:6" ht="15.75">
      <c r="A2" s="48" t="s">
        <v>115</v>
      </c>
      <c r="B2" s="48"/>
      <c r="C2" s="48"/>
      <c r="D2" s="48"/>
      <c r="E2" s="48">
        <v>180</v>
      </c>
      <c r="F2" s="48"/>
    </row>
    <row r="3" spans="1:6" ht="15.75">
      <c r="A3" s="48" t="s">
        <v>116</v>
      </c>
      <c r="B3" s="48"/>
      <c r="C3" s="48"/>
      <c r="D3" s="48"/>
      <c r="E3" s="48">
        <f>(179+185)/2</f>
        <v>182</v>
      </c>
      <c r="F3" s="48"/>
    </row>
    <row r="4" spans="1:6" ht="15.75">
      <c r="A4" s="75" t="s">
        <v>124</v>
      </c>
      <c r="C4" s="48"/>
      <c r="D4" s="48"/>
      <c r="E4" s="48"/>
      <c r="F4" s="48"/>
    </row>
    <row r="5" spans="1:6" ht="15.75">
      <c r="A5" s="78" t="s">
        <v>125</v>
      </c>
      <c r="B5" s="74"/>
      <c r="C5" s="48"/>
      <c r="D5" s="48"/>
      <c r="E5" s="48"/>
      <c r="F5" s="48"/>
    </row>
    <row r="6" spans="1:6" ht="16.5" thickBot="1">
      <c r="A6" s="48" t="s">
        <v>123</v>
      </c>
      <c r="B6" s="48"/>
      <c r="C6" s="48"/>
      <c r="D6" s="48"/>
      <c r="E6" s="48"/>
      <c r="F6" s="48"/>
    </row>
    <row r="7" spans="1:6" ht="16.5" thickBot="1">
      <c r="A7" s="48"/>
      <c r="B7" s="48"/>
      <c r="C7" s="48"/>
      <c r="D7" s="49" t="s">
        <v>102</v>
      </c>
      <c r="E7" s="50">
        <v>182</v>
      </c>
      <c r="F7" s="48"/>
    </row>
    <row r="8" spans="1:6" ht="15.75">
      <c r="A8" s="51" t="s">
        <v>122</v>
      </c>
      <c r="B8" s="52" t="s">
        <v>103</v>
      </c>
      <c r="C8" s="53"/>
      <c r="D8" s="48"/>
      <c r="E8" s="48"/>
      <c r="F8" s="48"/>
    </row>
    <row r="9" spans="1:6" ht="15.75">
      <c r="A9" s="54" t="s">
        <v>104</v>
      </c>
      <c r="B9" s="55">
        <f>$E$7*0.5</f>
        <v>91</v>
      </c>
      <c r="C9" s="56">
        <f>($E$7*0.6)-1</f>
        <v>108.2</v>
      </c>
      <c r="D9" s="57" t="s">
        <v>117</v>
      </c>
      <c r="E9" s="48"/>
      <c r="F9" s="48"/>
    </row>
    <row r="10" spans="1:6" ht="15.75">
      <c r="A10" s="58" t="s">
        <v>105</v>
      </c>
      <c r="B10" s="59">
        <f>$E$7*0.6</f>
        <v>109.2</v>
      </c>
      <c r="C10" s="60">
        <f>($E$7*0.7)-1</f>
        <v>126.39999999999999</v>
      </c>
      <c r="D10" s="57" t="s">
        <v>118</v>
      </c>
      <c r="E10" s="48"/>
      <c r="F10" s="48"/>
    </row>
    <row r="11" spans="1:6" ht="15.75">
      <c r="A11" s="61" t="s">
        <v>106</v>
      </c>
      <c r="B11" s="62">
        <f>$E$7*0.7</f>
        <v>127.39999999999999</v>
      </c>
      <c r="C11" s="63">
        <f>($E$7*0.8)-1</f>
        <v>144.6</v>
      </c>
      <c r="D11" s="57" t="s">
        <v>119</v>
      </c>
      <c r="E11" s="48"/>
      <c r="F11" s="48"/>
    </row>
    <row r="12" spans="1:6" ht="15.75">
      <c r="A12" s="64" t="s">
        <v>107</v>
      </c>
      <c r="B12" s="65">
        <f>$E$7*0.8</f>
        <v>145.6</v>
      </c>
      <c r="C12" s="66">
        <f>($E$7*0.9)-1</f>
        <v>162.8</v>
      </c>
      <c r="D12" s="57" t="s">
        <v>120</v>
      </c>
      <c r="E12" s="48"/>
      <c r="F12" s="48"/>
    </row>
    <row r="13" spans="1:6" ht="15.75">
      <c r="A13" s="67" t="s">
        <v>108</v>
      </c>
      <c r="B13" s="68"/>
      <c r="C13" s="76">
        <f>$E$7*0.9</f>
        <v>163.8</v>
      </c>
      <c r="D13" s="57" t="s">
        <v>121</v>
      </c>
      <c r="E13" s="48"/>
      <c r="F13" s="48"/>
    </row>
    <row r="14" spans="1:6" ht="16.5" thickBot="1">
      <c r="A14" s="69" t="s">
        <v>109</v>
      </c>
      <c r="B14" s="70">
        <f>C13</f>
        <v>163.8</v>
      </c>
      <c r="C14" s="70" t="s">
        <v>76</v>
      </c>
      <c r="D14" s="48"/>
      <c r="E14" s="48"/>
      <c r="F14" s="48"/>
    </row>
    <row r="16" spans="1:6" ht="15.75">
      <c r="A16" s="71" t="s">
        <v>110</v>
      </c>
      <c r="B16" s="72"/>
      <c r="C16" s="72"/>
      <c r="D16" s="72"/>
      <c r="E16" s="72"/>
      <c r="F16" s="72"/>
    </row>
    <row r="17" spans="1:6" ht="15.75">
      <c r="A17" s="71" t="s">
        <v>111</v>
      </c>
      <c r="B17" s="72"/>
      <c r="C17" s="72"/>
      <c r="D17" s="72"/>
      <c r="E17" s="72"/>
      <c r="F17" s="72"/>
    </row>
    <row r="20" spans="1:2" ht="15">
      <c r="A20" s="79" t="s">
        <v>126</v>
      </c>
      <c r="B20" s="74"/>
    </row>
    <row r="21" ht="12.75">
      <c r="A21" s="78" t="s">
        <v>127</v>
      </c>
    </row>
    <row r="24" ht="15">
      <c r="A24" s="73" t="s">
        <v>112</v>
      </c>
    </row>
    <row r="25" ht="12.75">
      <c r="A25" s="78" t="s">
        <v>113</v>
      </c>
    </row>
    <row r="30" ht="12.75">
      <c r="H30" s="77"/>
    </row>
  </sheetData>
  <sheetProtection/>
  <hyperlinks>
    <hyperlink ref="A25" r:id="rId1" display="https://www.polar.com/nl/smart-coaching/what-are-heart-rate-zones"/>
    <hyperlink ref="A5" r:id="rId2" display="https://www.bergfreunde.nl/maximale-hartslag-calculator/ "/>
    <hyperlink ref="A21" r:id="rId3" display="https://www.sportrusten.nl/bereken-mijn-hartslagzones/"/>
  </hyperlinks>
  <printOptions/>
  <pageMargins left="0.7" right="0.7" top="0.75" bottom="0.75" header="0.3" footer="0.3"/>
  <pageSetup orientation="portrait" paperSize="9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1" sqref="A1:F1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00390625" style="1" customWidth="1"/>
    <col min="5" max="5" width="15.28125" style="1" customWidth="1"/>
    <col min="6" max="16384" width="9.140625" style="1" customWidth="1"/>
  </cols>
  <sheetData>
    <row r="1" spans="1:5" ht="23.25">
      <c r="A1" s="16" t="s">
        <v>66</v>
      </c>
      <c r="B1" s="9"/>
      <c r="C1" s="9"/>
      <c r="D1" s="9"/>
      <c r="E1" s="9"/>
    </row>
    <row r="2" s="11" customFormat="1" ht="18"/>
    <row r="3" s="11" customFormat="1" ht="18">
      <c r="A3" s="11" t="s">
        <v>67</v>
      </c>
    </row>
    <row r="4" s="11" customFormat="1" ht="18">
      <c r="A4" s="12" t="s">
        <v>68</v>
      </c>
    </row>
    <row r="5" s="11" customFormat="1" ht="18"/>
    <row r="6" s="11" customFormat="1" ht="18">
      <c r="A6" s="11" t="s">
        <v>35</v>
      </c>
    </row>
    <row r="7" s="11" customFormat="1" ht="18">
      <c r="A7" s="12" t="s">
        <v>22</v>
      </c>
    </row>
    <row r="8" s="11" customFormat="1" ht="18"/>
    <row r="9" s="11" customFormat="1" ht="18">
      <c r="A9" s="11" t="s">
        <v>80</v>
      </c>
    </row>
    <row r="10" s="11" customFormat="1" ht="18">
      <c r="A10" s="12" t="s">
        <v>19</v>
      </c>
    </row>
    <row r="11" s="11" customFormat="1" ht="18">
      <c r="A11" s="12" t="s">
        <v>23</v>
      </c>
    </row>
    <row r="12" s="11" customFormat="1" ht="18.75">
      <c r="A12" s="30" t="s">
        <v>79</v>
      </c>
    </row>
    <row r="13" s="11" customFormat="1" ht="18"/>
    <row r="14" s="11" customFormat="1" ht="18">
      <c r="A14" s="11" t="s">
        <v>18</v>
      </c>
    </row>
    <row r="15" s="11" customFormat="1" ht="18">
      <c r="A15" s="12" t="s">
        <v>20</v>
      </c>
    </row>
    <row r="16" s="11" customFormat="1" ht="18"/>
    <row r="17" s="11" customFormat="1" ht="18">
      <c r="A17" s="11" t="s">
        <v>21</v>
      </c>
    </row>
    <row r="18" s="11" customFormat="1" ht="18">
      <c r="A18" s="12" t="s">
        <v>24</v>
      </c>
    </row>
    <row r="19" s="11" customFormat="1" ht="18"/>
    <row r="20" s="11" customFormat="1" ht="18">
      <c r="A20" s="11" t="s">
        <v>27</v>
      </c>
    </row>
    <row r="21" s="11" customFormat="1" ht="18.75">
      <c r="A21" s="15" t="s">
        <v>25</v>
      </c>
    </row>
    <row r="22" s="11" customFormat="1" ht="18"/>
    <row r="23" s="11" customFormat="1" ht="18">
      <c r="A23" s="14" t="s">
        <v>26</v>
      </c>
    </row>
    <row r="24" s="11" customFormat="1" ht="18">
      <c r="A24" s="14"/>
    </row>
    <row r="25" s="11" customFormat="1" ht="18">
      <c r="A25" s="11" t="s">
        <v>46</v>
      </c>
    </row>
    <row r="26" s="11" customFormat="1" ht="18">
      <c r="A26" s="11" t="s">
        <v>36</v>
      </c>
    </row>
    <row r="27" s="11" customFormat="1" ht="18">
      <c r="A27" s="11" t="s">
        <v>65</v>
      </c>
    </row>
    <row r="28" s="11" customFormat="1" ht="18"/>
    <row r="29" s="11" customFormat="1" ht="18">
      <c r="A29" s="11" t="s">
        <v>38</v>
      </c>
    </row>
    <row r="30" s="11" customFormat="1" ht="18">
      <c r="A30" s="11" t="s">
        <v>37</v>
      </c>
    </row>
    <row r="31" s="11" customFormat="1" ht="18">
      <c r="A31" s="11" t="s">
        <v>56</v>
      </c>
    </row>
    <row r="32" spans="1:24" s="11" customFormat="1" ht="18">
      <c r="A32" s="11" t="s">
        <v>57</v>
      </c>
      <c r="X32" s="18"/>
    </row>
    <row r="33" spans="1:23" s="18" customFormat="1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8" customFormat="1" ht="20.25">
      <c r="A34" s="19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4" s="18" customFormat="1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3" s="11" customFormat="1" ht="20.25">
      <c r="A36" s="20" t="s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s="11" customFormat="1" ht="18">
      <c r="A37" s="18"/>
      <c r="B37" s="12" t="s">
        <v>30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s="11" customFormat="1" ht="18">
      <c r="A38" s="18"/>
      <c r="B38" s="12" t="s">
        <v>32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="11" customFormat="1" ht="18.75">
      <c r="A39" s="13" t="s">
        <v>29</v>
      </c>
    </row>
    <row r="40" s="11" customFormat="1" ht="18.75">
      <c r="A40" s="13" t="s">
        <v>33</v>
      </c>
    </row>
    <row r="41" s="11" customFormat="1" ht="18.75">
      <c r="A41" s="13" t="s">
        <v>34</v>
      </c>
    </row>
    <row r="42" s="11" customFormat="1" ht="18">
      <c r="X42"/>
    </row>
    <row r="43" spans="1:23" ht="18">
      <c r="A43" s="23" t="s">
        <v>47</v>
      </c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23" t="s">
        <v>45</v>
      </c>
      <c r="M43" s="22" t="s">
        <v>44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8">
      <c r="A44" s="23"/>
      <c r="B44" s="23"/>
      <c r="C44" s="23"/>
      <c r="D44" s="23"/>
      <c r="E44" s="23"/>
      <c r="F44" s="23"/>
      <c r="G44" s="23"/>
      <c r="H44" s="23"/>
      <c r="I44" s="23"/>
      <c r="J44" s="11"/>
      <c r="K44" s="11"/>
      <c r="L44" s="11" t="s">
        <v>63</v>
      </c>
      <c r="R44" s="11"/>
      <c r="S44" s="11"/>
      <c r="T44" s="11"/>
      <c r="U44" s="11"/>
      <c r="V44" s="11"/>
      <c r="W44" s="11"/>
    </row>
    <row r="45" spans="1:23" ht="20.25">
      <c r="A45" s="19" t="s">
        <v>53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2.75"/>
    <row r="47" ht="18.75">
      <c r="A47" s="13" t="s">
        <v>48</v>
      </c>
    </row>
    <row r="48" ht="18.75">
      <c r="A48" s="13" t="s">
        <v>61</v>
      </c>
    </row>
    <row r="49" ht="18.75">
      <c r="A49" s="13" t="s">
        <v>49</v>
      </c>
    </row>
    <row r="50" ht="18.75">
      <c r="A50" s="13" t="s">
        <v>52</v>
      </c>
    </row>
    <row r="51" ht="18.75">
      <c r="A51" s="13" t="s">
        <v>51</v>
      </c>
    </row>
    <row r="52" ht="18.75">
      <c r="A52" s="13" t="s">
        <v>50</v>
      </c>
    </row>
    <row r="53" ht="18.75">
      <c r="A53" s="13" t="s">
        <v>54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8">
      <c r="B82" s="11" t="s">
        <v>62</v>
      </c>
    </row>
    <row r="83" ht="12.75"/>
    <row r="84" ht="12.75"/>
    <row r="85" spans="1:16" ht="12.75">
      <c r="A85" s="1"/>
      <c r="P85" t="s">
        <v>76</v>
      </c>
    </row>
    <row r="86" ht="18.75">
      <c r="A86" s="13"/>
    </row>
    <row r="87" ht="18.75">
      <c r="A87" s="13"/>
    </row>
    <row r="88" ht="18.75">
      <c r="A88" s="13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</sheetData>
  <sheetProtection/>
  <hyperlinks>
    <hyperlink ref="M43" r:id="rId1" display="http://hetgeheimvanhardlopen.nl/calculator/ 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s="24" t="s">
        <v>69</v>
      </c>
    </row>
    <row r="3" ht="12.75">
      <c r="A3" s="25"/>
    </row>
    <row r="4" ht="12.75">
      <c r="A4" s="24" t="s">
        <v>70</v>
      </c>
    </row>
    <row r="5" ht="12.75">
      <c r="A5" s="24" t="s">
        <v>71</v>
      </c>
    </row>
    <row r="6" ht="12.75">
      <c r="A6" s="24" t="s">
        <v>72</v>
      </c>
    </row>
    <row r="7" ht="12.75">
      <c r="A7" s="26"/>
    </row>
    <row r="8" ht="12.75">
      <c r="A8" s="27" t="s">
        <v>73</v>
      </c>
    </row>
  </sheetData>
  <sheetProtection/>
  <hyperlinks>
    <hyperlink ref="A8" r:id="rId1" display="http://www.zwijndrecht.be/file_uploads/29512.pdf?_vs=0_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Van Hove</dc:creator>
  <cp:keywords>Planning trainingen afstandslopers ZWAT</cp:keywords>
  <dc:description/>
  <cp:lastModifiedBy>Frederik Van Hove</cp:lastModifiedBy>
  <cp:lastPrinted>2020-05-22T15:25:03Z</cp:lastPrinted>
  <dcterms:created xsi:type="dcterms:W3CDTF">2004-12-09T08:44:56Z</dcterms:created>
  <dcterms:modified xsi:type="dcterms:W3CDTF">2021-05-27T13:39:27Z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